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URY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<sst xmlns="http://schemas.openxmlformats.org/spreadsheetml/2006/main" count="95" uniqueCount="65">
  <si>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</si>
  <si>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</si>
  <si>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</si>
  <si>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</si>
  <si>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</si>
  <si>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</si>
  <si>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</si>
  <si>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</si>
  <si>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</si>
  <si>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</si>
  <si>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</si>
  <si>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</si>
  <si>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</si>
  <si>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</si>
  <si>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</si>
  <si>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</si>
  <si>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</si>
  <si>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</si>
  <si>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</si>
  <si>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</si>
  <si>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</si>
  <si>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</si>
  <si>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</si>
  <si>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</si>
  <si>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</si>
  <si>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</si>
  <si>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</si>
  <si>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</si>
  <si>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</si>
  <si>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</si>
  <si>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</si>
  <si>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</si>
  <si>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</si>
  <si>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</si>
  <si>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</si>
  <si>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</si>
  <si>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</si>
  <si>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</si>
  <si>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</si>
  <si>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</si>
  <si>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</si>
  <si>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</si>
  <si>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</si>
  <si>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</si>
  <si>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</si>
  <si>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</si>
  <si>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</si>
  <si>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</si>
  <si>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</si>
  <si>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</si>
  <si>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</si>
  <si>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</si>
  <si>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</si>
  <si>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</si>
  <si>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</si>
  <si>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</si>
  <si>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</si>
  <si>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</si>
  <si>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</si>
  <si>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</si>
  <si>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</si>
  <si>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</si>
  <si>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</si>
  <si>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Uruguay</t>
  </si>
  <si>
    <t>URY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</si>
</sst>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Wealth_URY!$B$54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Wealth_URY!$D$52:$X$52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0.38161917644046195</c:v>
                </c:pt>
                <c:pt idx="2">
                  <c:v>2.428430290584016</c:v>
                </c:pt>
                <c:pt idx="3">
                  <c:v>5.1337831917239951</c:v>
                </c:pt>
                <c:pt idx="4">
                  <c:v>8.2637824751899291</c:v>
                </c:pt>
                <c:pt idx="5">
                  <c:v>10.801745130511421</c:v>
                </c:pt>
                <c:pt idx="6">
                  <c:v>13.966828698561295</c:v>
                </c:pt>
                <c:pt idx="7">
                  <c:v>17.729750644689801</c:v>
                </c:pt>
                <c:pt idx="8">
                  <c:v>22.011017067574201</c:v>
                </c:pt>
                <c:pt idx="9">
                  <c:v>25.189911022478984</c:v>
                </c:pt>
                <c:pt idx="10">
                  <c:v>27.617912502098505</c:v>
                </c:pt>
                <c:pt idx="11">
                  <c:v>29.607331962310734</c:v>
                </c:pt>
                <c:pt idx="12">
                  <c:v>30.130654688962586</c:v>
                </c:pt>
                <c:pt idx="13">
                  <c:v>30.607682299356554</c:v>
                </c:pt>
                <c:pt idx="14">
                  <c:v>32.109409957820787</c:v>
                </c:pt>
                <c:pt idx="15">
                  <c:v>34.693132744549658</c:v>
                </c:pt>
                <c:pt idx="16">
                  <c:v>38.386352567136008</c:v>
                </c:pt>
                <c:pt idx="17">
                  <c:v>42.838104067813276</c:v>
                </c:pt>
                <c:pt idx="18">
                  <c:v>48.986652367473418</c:v>
                </c:pt>
                <c:pt idx="19">
                  <c:v>54.017796258914053</c:v>
                </c:pt>
                <c:pt idx="20" formatCode="_(* #,##0.0000_);_(* \(#,##0.0000\);_(* &quot;-&quot;??_);_(@_)">
                  <c:v>60.443506391023384</c:v>
                </c:pt>
              </c:numCache>
            </c:numRef>
          </c:val>
        </c:ser>
        <c:ser>
          <c:idx val="1"/>
          <c:order val="1"/>
          <c:tx>
            <c:strRef>
              <c:f>Wealth_URY!$B$55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Wealth_URY!$D$52:$X$52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-2.3581411772863881</c:v>
                </c:pt>
                <c:pt idx="2">
                  <c:v>-1.2907176046574542</c:v>
                </c:pt>
                <c:pt idx="3">
                  <c:v>-1.4513607519333838</c:v>
                </c:pt>
                <c:pt idx="4">
                  <c:v>-0.42637205471596218</c:v>
                </c:pt>
                <c:pt idx="5">
                  <c:v>0.60639910283344367</c:v>
                </c:pt>
                <c:pt idx="6">
                  <c:v>1.652502590502114</c:v>
                </c:pt>
                <c:pt idx="7">
                  <c:v>2.6989025564444713</c:v>
                </c:pt>
                <c:pt idx="8">
                  <c:v>3.7461104737879225</c:v>
                </c:pt>
                <c:pt idx="9">
                  <c:v>4.8285603463577464</c:v>
                </c:pt>
                <c:pt idx="10">
                  <c:v>5.9440692067958656</c:v>
                </c:pt>
                <c:pt idx="11">
                  <c:v>6.7672857769490724</c:v>
                </c:pt>
                <c:pt idx="12">
                  <c:v>6.4399145934239899</c:v>
                </c:pt>
                <c:pt idx="13">
                  <c:v>6.1097022609655882</c:v>
                </c:pt>
                <c:pt idx="14">
                  <c:v>6.2370085556651134</c:v>
                </c:pt>
                <c:pt idx="15">
                  <c:v>6.3643183874234177</c:v>
                </c:pt>
                <c:pt idx="16">
                  <c:v>8.8265412709781508</c:v>
                </c:pt>
                <c:pt idx="17">
                  <c:v>10.404848424698422</c:v>
                </c:pt>
                <c:pt idx="18">
                  <c:v>12.042361104964371</c:v>
                </c:pt>
                <c:pt idx="19">
                  <c:v>13.675686002387</c:v>
                </c:pt>
                <c:pt idx="20">
                  <c:v>12.111057955640669</c:v>
                </c:pt>
              </c:numCache>
            </c:numRef>
          </c:val>
        </c:ser>
        <c:ser>
          <c:idx val="2"/>
          <c:order val="2"/>
          <c:tx>
            <c:strRef>
              <c:f>Wealth_URY!$B$56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Wealth_URY!$D$52:$X$52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-0.67486755011375577</c:v>
                </c:pt>
                <c:pt idx="2">
                  <c:v>-1.2405487904865287</c:v>
                </c:pt>
                <c:pt idx="3">
                  <c:v>-1.9331289291999232</c:v>
                </c:pt>
                <c:pt idx="4">
                  <c:v>-2.6196022326500534</c:v>
                </c:pt>
                <c:pt idx="5">
                  <c:v>-3.2292072229928914</c:v>
                </c:pt>
                <c:pt idx="6">
                  <c:v>-3.7186138184888584</c:v>
                </c:pt>
                <c:pt idx="7">
                  <c:v>-4.3693146787391441</c:v>
                </c:pt>
                <c:pt idx="8">
                  <c:v>-4.7825067131807781</c:v>
                </c:pt>
                <c:pt idx="9">
                  <c:v>-5.2517559407341157</c:v>
                </c:pt>
                <c:pt idx="10">
                  <c:v>-5.2896007219570436</c:v>
                </c:pt>
                <c:pt idx="11">
                  <c:v>-5.4425193777926983</c:v>
                </c:pt>
                <c:pt idx="12">
                  <c:v>-6.0824435974615731</c:v>
                </c:pt>
                <c:pt idx="13">
                  <c:v>-5.9906882015499985</c:v>
                </c:pt>
                <c:pt idx="14">
                  <c:v>-6.5019340690254506</c:v>
                </c:pt>
                <c:pt idx="15">
                  <c:v>-6.5066034892220515</c:v>
                </c:pt>
                <c:pt idx="16">
                  <c:v>-7.469191551104382</c:v>
                </c:pt>
                <c:pt idx="17">
                  <c:v>-7.8772838336501501</c:v>
                </c:pt>
                <c:pt idx="18">
                  <c:v>-6.8291123888534866</c:v>
                </c:pt>
                <c:pt idx="19">
                  <c:v>-8.043058451152497</c:v>
                </c:pt>
                <c:pt idx="20">
                  <c:v>-9.7717816938778448</c:v>
                </c:pt>
              </c:numCache>
            </c:numRef>
          </c:val>
        </c:ser>
        <c:ser>
          <c:idx val="4"/>
          <c:order val="3"/>
          <c:tx>
            <c:strRef>
              <c:f>Wealth_URY!$B$53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Wealth_URY!$D$52:$X$52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-1.6767553035178295</c:v>
                </c:pt>
                <c:pt idx="2">
                  <c:v>-0.72590025899377242</c:v>
                </c:pt>
                <c:pt idx="3">
                  <c:v>-0.54324438484222304</c:v>
                </c:pt>
                <c:pt idx="4">
                  <c:v>0.52104699186157344</c:v>
                </c:pt>
                <c:pt idx="5">
                  <c:v>1.5144650160951567</c:v>
                </c:pt>
                <c:pt idx="6">
                  <c:v>2.6303171639113776</c:v>
                </c:pt>
                <c:pt idx="7">
                  <c:v>3.8098734616887509</c:v>
                </c:pt>
                <c:pt idx="8">
                  <c:v>5.105854205080762</c:v>
                </c:pt>
                <c:pt idx="9">
                  <c:v>6.2520703662699795</c:v>
                </c:pt>
                <c:pt idx="10">
                  <c:v>7.378186799441333</c:v>
                </c:pt>
                <c:pt idx="11">
                  <c:v>8.2186712425527997</c:v>
                </c:pt>
                <c:pt idx="12">
                  <c:v>7.9682752304936377</c:v>
                </c:pt>
                <c:pt idx="13">
                  <c:v>7.826902084737597</c:v>
                </c:pt>
                <c:pt idx="14">
                  <c:v>8.0570470891511814</c:v>
                </c:pt>
                <c:pt idx="15">
                  <c:v>8.530797591292739</c:v>
                </c:pt>
                <c:pt idx="16">
                  <c:v>10.625380928038886</c:v>
                </c:pt>
                <c:pt idx="17">
                  <c:v>12.313713909563528</c:v>
                </c:pt>
                <c:pt idx="18">
                  <c:v>14.531526730671928</c:v>
                </c:pt>
                <c:pt idx="19">
                  <c:v>16.214642624200181</c:v>
                </c:pt>
                <c:pt idx="20">
                  <c:v>15.819672845596378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Wealth_URY!$D$64:$X$64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2.4548703284819728</c:v>
                </c:pt>
                <c:pt idx="2">
                  <c:v>10.976433300759858</c:v>
                </c:pt>
                <c:pt idx="3">
                  <c:v>13.036698392447343</c:v>
                </c:pt>
                <c:pt idx="4">
                  <c:v>20.392852370983938</c:v>
                </c:pt>
                <c:pt idx="5">
                  <c:v>17.797942595521899</c:v>
                </c:pt>
                <c:pt idx="6">
                  <c:v>23.465226490069657</c:v>
                </c:pt>
                <c:pt idx="7">
                  <c:v>28.64915248968525</c:v>
                </c:pt>
                <c:pt idx="8">
                  <c:v>33.606096713991683</c:v>
                </c:pt>
                <c:pt idx="9">
                  <c:v>30.340603184752645</c:v>
                </c:pt>
                <c:pt idx="10">
                  <c:v>27.371598210986846</c:v>
                </c:pt>
                <c:pt idx="11">
                  <c:v>22.263678027977996</c:v>
                </c:pt>
                <c:pt idx="12">
                  <c:v>12.79093884565996</c:v>
                </c:pt>
                <c:pt idx="13">
                  <c:v>13.77637997240415</c:v>
                </c:pt>
                <c:pt idx="14">
                  <c:v>19.533131955859862</c:v>
                </c:pt>
                <c:pt idx="15">
                  <c:v>28.405402696752379</c:v>
                </c:pt>
                <c:pt idx="16">
                  <c:v>33.761377660287614</c:v>
                </c:pt>
                <c:pt idx="17">
                  <c:v>43.224048087014346</c:v>
                </c:pt>
                <c:pt idx="18">
                  <c:v>55.050859080440141</c:v>
                </c:pt>
                <c:pt idx="19">
                  <c:v>58.512274038838122</c:v>
                </c:pt>
                <c:pt idx="20">
                  <c:v>71.352832373217694</c:v>
                </c:pt>
              </c:numCache>
            </c:numRef>
          </c:val>
        </c:ser>
        <c:marker val="1"/>
        <c:axId val="73219072"/>
        <c:axId val="73229056"/>
      </c:lineChart>
      <c:catAx>
        <c:axId val="732190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229056"/>
        <c:crosses val="autoZero"/>
        <c:auto val="1"/>
        <c:lblAlgn val="ctr"/>
        <c:lblOffset val="100"/>
      </c:catAx>
      <c:valAx>
        <c:axId val="732290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219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Wealth_URY!$B$40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Wealth_URY!$D$38:$X$38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Wealth_URY!$D$40:$X$40</c:f>
              <c:numCache>
                <c:formatCode>_(* #,##0_);_(* \(#,##0\);_(* "-"??_);_(@_)</c:formatCode>
                <c:ptCount val="21"/>
                <c:pt idx="0">
                  <c:v>10928.793045726106</c:v>
                </c:pt>
                <c:pt idx="1">
                  <c:v>10970.49941574209</c:v>
                </c:pt>
                <c:pt idx="2">
                  <c:v>11194.191166443758</c:v>
                </c:pt>
                <c:pt idx="3">
                  <c:v>11489.853586165893</c:v>
                </c:pt>
                <c:pt idx="4">
                  <c:v>11831.924730188595</c:v>
                </c:pt>
                <c:pt idx="5">
                  <c:v>12109.293416366496</c:v>
                </c:pt>
                <c:pt idx="6">
                  <c:v>12455.198849242952</c:v>
                </c:pt>
                <c:pt idx="7">
                  <c:v>12866.440801207546</c:v>
                </c:pt>
                <c:pt idx="8">
                  <c:v>13334.331548300743</c:v>
                </c:pt>
                <c:pt idx="9">
                  <c:v>13681.746289775383</c:v>
                </c:pt>
                <c:pt idx="10">
                  <c:v>13947.097546630168</c:v>
                </c:pt>
                <c:pt idx="11">
                  <c:v>14164.517082248165</c:v>
                </c:pt>
                <c:pt idx="12">
                  <c:v>14221.709940005196</c:v>
                </c:pt>
                <c:pt idx="13">
                  <c:v>14273.843300316126</c:v>
                </c:pt>
                <c:pt idx="14">
                  <c:v>14437.964008220111</c:v>
                </c:pt>
                <c:pt idx="15">
                  <c:v>14720.333724456976</c:v>
                </c:pt>
                <c:pt idx="16">
                  <c:v>15123.95807559117</c:v>
                </c:pt>
                <c:pt idx="17">
                  <c:v>15610.480784010195</c:v>
                </c:pt>
                <c:pt idx="18">
                  <c:v>16282.442902996563</c:v>
                </c:pt>
                <c:pt idx="19">
                  <c:v>16832.286206724802</c:v>
                </c:pt>
                <c:pt idx="20">
                  <c:v>17534.538768781284</c:v>
                </c:pt>
              </c:numCache>
            </c:numRef>
          </c:val>
        </c:ser>
        <c:ser>
          <c:idx val="1"/>
          <c:order val="1"/>
          <c:tx>
            <c:strRef>
              <c:f>Wealth_URY!$B$41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Wealth_URY!$D$38:$X$38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Wealth_URY!$D$41:$X$41</c:f>
              <c:numCache>
                <c:formatCode>General</c:formatCode>
                <c:ptCount val="21"/>
                <c:pt idx="0">
                  <c:v>50313.687147420882</c:v>
                </c:pt>
                <c:pt idx="1">
                  <c:v>49127.219372986503</c:v>
                </c:pt>
                <c:pt idx="2">
                  <c:v>49664.279529856845</c:v>
                </c:pt>
                <c:pt idx="3">
                  <c:v>49583.454039312666</c:v>
                </c:pt>
                <c:pt idx="4">
                  <c:v>50099.163645727065</c:v>
                </c:pt>
                <c:pt idx="5">
                  <c:v>50618.788894885263</c:v>
                </c:pt>
                <c:pt idx="6">
                  <c:v>51145.122130909142</c:v>
                </c:pt>
                <c:pt idx="7">
                  <c:v>51671.604536084102</c:v>
                </c:pt>
                <c:pt idx="8">
                  <c:v>52198.493451399307</c:v>
                </c:pt>
                <c:pt idx="9">
                  <c:v>52743.113893811736</c:v>
                </c:pt>
                <c:pt idx="10">
                  <c:v>53304.36753195434</c:v>
                </c:pt>
                <c:pt idx="11">
                  <c:v>53718.558141606947</c:v>
                </c:pt>
                <c:pt idx="12">
                  <c:v>53553.845628517331</c:v>
                </c:pt>
                <c:pt idx="13">
                  <c:v>53387.703628642012</c:v>
                </c:pt>
                <c:pt idx="14">
                  <c:v>53451.7561194761</c:v>
                </c:pt>
                <c:pt idx="15">
                  <c:v>53515.810389934886</c:v>
                </c:pt>
                <c:pt idx="16">
                  <c:v>54754.645508438814</c:v>
                </c:pt>
                <c:pt idx="17">
                  <c:v>55548.750031986994</c:v>
                </c:pt>
                <c:pt idx="18">
                  <c:v>56372.643038935355</c:v>
                </c:pt>
                <c:pt idx="19">
                  <c:v>57194.429017925511</c:v>
                </c:pt>
                <c:pt idx="20">
                  <c:v>56407.206957464761</c:v>
                </c:pt>
              </c:numCache>
            </c:numRef>
          </c:val>
        </c:ser>
        <c:ser>
          <c:idx val="2"/>
          <c:order val="2"/>
          <c:tx>
            <c:strRef>
              <c:f>Wealth_URY!$B$42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Wealth_URY!$D$38:$X$38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Wealth_URY!$D$42:$X$42</c:f>
              <c:numCache>
                <c:formatCode>_(* #,##0_);_(* \(#,##0\);_(* "-"??_);_(@_)</c:formatCode>
                <c:ptCount val="21"/>
                <c:pt idx="0">
                  <c:v>11765.277035620538</c:v>
                </c:pt>
                <c:pt idx="1">
                  <c:v>11685.876998726149</c:v>
                </c:pt>
                <c:pt idx="2">
                  <c:v>11619.323033657758</c:v>
                </c:pt>
                <c:pt idx="3">
                  <c:v>11537.839061644443</c:v>
                </c:pt>
                <c:pt idx="4">
                  <c:v>11457.073575717959</c:v>
                </c:pt>
                <c:pt idx="5">
                  <c:v>11385.351859781156</c:v>
                </c:pt>
                <c:pt idx="6">
                  <c:v>11327.771817990457</c:v>
                </c:pt>
                <c:pt idx="7">
                  <c:v>11251.215059108845</c:v>
                </c:pt>
                <c:pt idx="8">
                  <c:v>11202.601871567669</c:v>
                </c:pt>
                <c:pt idx="9">
                  <c:v>11147.39339995851</c:v>
                </c:pt>
                <c:pt idx="10">
                  <c:v>11142.940856604107</c:v>
                </c:pt>
                <c:pt idx="11">
                  <c:v>11124.949553105896</c:v>
                </c:pt>
                <c:pt idx="12">
                  <c:v>11049.660695843821</c:v>
                </c:pt>
                <c:pt idx="13">
                  <c:v>11060.455972367947</c:v>
                </c:pt>
                <c:pt idx="14">
                  <c:v>11000.3064797263</c:v>
                </c:pt>
                <c:pt idx="15">
                  <c:v>10999.757109504211</c:v>
                </c:pt>
                <c:pt idx="16">
                  <c:v>10886.505957311945</c:v>
                </c:pt>
                <c:pt idx="17">
                  <c:v>10838.492769709448</c:v>
                </c:pt>
                <c:pt idx="18">
                  <c:v>10961.813043998041</c:v>
                </c:pt>
                <c:pt idx="19">
                  <c:v>10818.988926705557</c:v>
                </c:pt>
                <c:pt idx="20">
                  <c:v>10615.599848019756</c:v>
                </c:pt>
              </c:numCache>
            </c:numRef>
          </c:val>
        </c:ser>
        <c:overlap val="100"/>
        <c:axId val="75310592"/>
        <c:axId val="75312128"/>
      </c:barChart>
      <c:catAx>
        <c:axId val="753105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12128"/>
        <c:crosses val="autoZero"/>
        <c:auto val="1"/>
        <c:lblAlgn val="ctr"/>
        <c:lblOffset val="100"/>
      </c:catAx>
      <c:valAx>
        <c:axId val="753121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1059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Wealth_URY!$B$67:$B$69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Wealth_URY!$C$67:$C$69</c:f>
              <c:numCache>
                <c:formatCode>_(* #,##0_);_(* \(#,##0\);_(* "-"??_);_(@_)</c:formatCode>
                <c:ptCount val="3"/>
                <c:pt idx="0">
                  <c:v>17.580001325743417</c:v>
                </c:pt>
                <c:pt idx="1">
                  <c:v>67.966484147346648</c:v>
                </c:pt>
                <c:pt idx="2">
                  <c:v>14.45351452690992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Wealth_URY!$B$72:$B$75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Wealth_URY!$C$72:$C$75</c:f>
              <c:numCache>
                <c:formatCode>_(* #,##0_);_(* \(#,##0\);_(* "-"??_);_(@_)</c:formatCode>
                <c:ptCount val="4"/>
                <c:pt idx="0">
                  <c:v>91.165724916864988</c:v>
                </c:pt>
                <c:pt idx="1">
                  <c:v>8.834275083135017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226990024170.62012</v>
      </c>
      <c r="E7" s="13">
        <f t="shared" ref="E7:X7" si="0">+E8+E9+E10</f>
        <v>224764488113.93103</v>
      </c>
      <c r="F7" s="13">
        <f t="shared" si="0"/>
        <v>228584597099.78528</v>
      </c>
      <c r="G7" s="13">
        <f t="shared" si="0"/>
        <v>230688154415.12384</v>
      </c>
      <c r="H7" s="13">
        <f t="shared" si="0"/>
        <v>234867216996.61502</v>
      </c>
      <c r="I7" s="13">
        <f t="shared" si="0"/>
        <v>238897317820.34164</v>
      </c>
      <c r="J7" s="13">
        <f t="shared" si="0"/>
        <v>243252854419.68503</v>
      </c>
      <c r="K7" s="13">
        <f t="shared" si="0"/>
        <v>247777904803.21259</v>
      </c>
      <c r="L7" s="13">
        <f t="shared" si="0"/>
        <v>252479582352.88419</v>
      </c>
      <c r="M7" s="13">
        <f t="shared" si="0"/>
        <v>256553938554.32468</v>
      </c>
      <c r="N7" s="13">
        <f t="shared" si="0"/>
        <v>260196207329.6828</v>
      </c>
      <c r="O7" s="13">
        <f t="shared" si="0"/>
        <v>262686670858.68774</v>
      </c>
      <c r="P7" s="13">
        <f t="shared" si="0"/>
        <v>262123718835.98242</v>
      </c>
      <c r="Q7" s="13">
        <f t="shared" si="0"/>
        <v>261602977169.46643</v>
      </c>
      <c r="R7" s="13">
        <f t="shared" si="0"/>
        <v>262022731003.01508</v>
      </c>
      <c r="S7" s="13">
        <f t="shared" si="0"/>
        <v>263263579657.53021</v>
      </c>
      <c r="T7" s="13">
        <f t="shared" si="0"/>
        <v>268741944508.44781</v>
      </c>
      <c r="U7" s="13">
        <f t="shared" si="0"/>
        <v>273505702956.38492</v>
      </c>
      <c r="V7" s="13">
        <f t="shared" si="0"/>
        <v>279779384649.25513</v>
      </c>
      <c r="W7" s="13">
        <f t="shared" si="0"/>
        <v>284860203506.42487</v>
      </c>
      <c r="X7" s="13">
        <f t="shared" si="0"/>
        <v>284855601967.7486</v>
      </c>
    </row>
    <row r="8" spans="1:24" s="22" customFormat="1" ht="15.75">
      <c r="A8" s="19">
        <v>1</v>
      </c>
      <c r="B8" s="20" t="s">
        <v>5</v>
      </c>
      <c r="C8" s="20"/>
      <c r="D8" s="21">
        <v>33978950891.91404</v>
      </c>
      <c r="E8" s="21">
        <v>34350169540.606686</v>
      </c>
      <c r="F8" s="21">
        <v>35304878169.626808</v>
      </c>
      <c r="G8" s="21">
        <v>36503666988.124557</v>
      </c>
      <c r="H8" s="21">
        <v>37866205654.861221</v>
      </c>
      <c r="I8" s="21">
        <v>39033108507.609177</v>
      </c>
      <c r="J8" s="21">
        <v>40435603780.885658</v>
      </c>
      <c r="K8" s="21">
        <v>42064267777.828636</v>
      </c>
      <c r="L8" s="21">
        <v>43873431054.44355</v>
      </c>
      <c r="M8" s="21">
        <v>45249502686.711235</v>
      </c>
      <c r="N8" s="21">
        <v>46291337265.703613</v>
      </c>
      <c r="O8" s="21">
        <v>47094328040.229523</v>
      </c>
      <c r="P8" s="21">
        <v>47292575578.584557</v>
      </c>
      <c r="Q8" s="21">
        <v>47433751243.519737</v>
      </c>
      <c r="R8" s="21">
        <v>47953777204.090004</v>
      </c>
      <c r="S8" s="21">
        <v>48908735689.18631</v>
      </c>
      <c r="T8" s="21">
        <v>50324229422.583931</v>
      </c>
      <c r="U8" s="21">
        <v>52069195748.527962</v>
      </c>
      <c r="V8" s="21">
        <v>54480516632.810707</v>
      </c>
      <c r="W8" s="21">
        <v>56512566219.881996</v>
      </c>
      <c r="X8" s="21">
        <v>59070108720.727631</v>
      </c>
    </row>
    <row r="9" spans="1:24" s="22" customFormat="1" ht="15.75">
      <c r="A9" s="19">
        <v>2</v>
      </c>
      <c r="B9" s="20" t="s">
        <v>38</v>
      </c>
      <c r="C9" s="20"/>
      <c r="D9" s="21">
        <v>156431391611.16348</v>
      </c>
      <c r="E9" s="21">
        <v>153824201667.53296</v>
      </c>
      <c r="F9" s="21">
        <v>156634035645.19571</v>
      </c>
      <c r="G9" s="21">
        <v>157528368903.78772</v>
      </c>
      <c r="H9" s="21">
        <v>160334457580.29343</v>
      </c>
      <c r="I9" s="21">
        <v>163164654742.56204</v>
      </c>
      <c r="J9" s="21">
        <v>166041820676.04245</v>
      </c>
      <c r="K9" s="21">
        <v>168930028381.42432</v>
      </c>
      <c r="L9" s="21">
        <v>171746667261.89453</v>
      </c>
      <c r="M9" s="21">
        <v>174436773149.86465</v>
      </c>
      <c r="N9" s="21">
        <v>176920713926.8136</v>
      </c>
      <c r="O9" s="21">
        <v>178603999294.7962</v>
      </c>
      <c r="P9" s="21">
        <v>178086833622.31342</v>
      </c>
      <c r="Q9" s="21">
        <v>177413959233.22742</v>
      </c>
      <c r="R9" s="21">
        <v>177532898867.27597</v>
      </c>
      <c r="S9" s="21">
        <v>177807831979.05997</v>
      </c>
      <c r="T9" s="21">
        <v>182193399951.70029</v>
      </c>
      <c r="U9" s="21">
        <v>185284411096.69354</v>
      </c>
      <c r="V9" s="21">
        <v>188621003311.05743</v>
      </c>
      <c r="W9" s="21">
        <v>192024061234.92197</v>
      </c>
      <c r="X9" s="21">
        <v>190023809097.40988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36579681667.542595</v>
      </c>
      <c r="E10" s="21">
        <f t="shared" ref="E10:X10" si="1">+E13+E16+E19+E23</f>
        <v>36590116905.791397</v>
      </c>
      <c r="F10" s="21">
        <f t="shared" si="1"/>
        <v>36645683284.962753</v>
      </c>
      <c r="G10" s="21">
        <f t="shared" si="1"/>
        <v>36656118523.211555</v>
      </c>
      <c r="H10" s="21">
        <f t="shared" si="1"/>
        <v>36666553761.460358</v>
      </c>
      <c r="I10" s="21">
        <f t="shared" si="1"/>
        <v>36699554570.170441</v>
      </c>
      <c r="J10" s="21">
        <f t="shared" si="1"/>
        <v>36775429962.756935</v>
      </c>
      <c r="K10" s="21">
        <f t="shared" si="1"/>
        <v>36783608643.95961</v>
      </c>
      <c r="L10" s="21">
        <f t="shared" si="1"/>
        <v>36859484036.546112</v>
      </c>
      <c r="M10" s="21">
        <f t="shared" si="1"/>
        <v>36867662717.748787</v>
      </c>
      <c r="N10" s="21">
        <f t="shared" si="1"/>
        <v>36984156137.165573</v>
      </c>
      <c r="O10" s="21">
        <f t="shared" si="1"/>
        <v>36988343523.662018</v>
      </c>
      <c r="P10" s="21">
        <f t="shared" si="1"/>
        <v>36744309635.084442</v>
      </c>
      <c r="Q10" s="21">
        <f t="shared" si="1"/>
        <v>36755266692.719269</v>
      </c>
      <c r="R10" s="21">
        <f t="shared" si="1"/>
        <v>36536054931.649101</v>
      </c>
      <c r="S10" s="21">
        <f t="shared" si="1"/>
        <v>36547011989.28392</v>
      </c>
      <c r="T10" s="21">
        <f t="shared" si="1"/>
        <v>36224315134.163597</v>
      </c>
      <c r="U10" s="21">
        <f t="shared" si="1"/>
        <v>36152096111.163422</v>
      </c>
      <c r="V10" s="21">
        <f t="shared" si="1"/>
        <v>36677864705.387001</v>
      </c>
      <c r="W10" s="21">
        <f t="shared" si="1"/>
        <v>36323576051.620903</v>
      </c>
      <c r="X10" s="21">
        <f t="shared" si="1"/>
        <v>35761684149.611084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36579681667.542595</v>
      </c>
      <c r="E11" s="38">
        <f t="shared" ref="E11:X11" si="2">+E13+E16</f>
        <v>36590116905.791397</v>
      </c>
      <c r="F11" s="38">
        <f t="shared" si="2"/>
        <v>36645683284.962753</v>
      </c>
      <c r="G11" s="38">
        <f t="shared" si="2"/>
        <v>36656118523.211555</v>
      </c>
      <c r="H11" s="38">
        <f t="shared" si="2"/>
        <v>36666553761.460358</v>
      </c>
      <c r="I11" s="38">
        <f t="shared" si="2"/>
        <v>36699554570.170441</v>
      </c>
      <c r="J11" s="38">
        <f t="shared" si="2"/>
        <v>36775429962.756935</v>
      </c>
      <c r="K11" s="38">
        <f t="shared" si="2"/>
        <v>36783608643.95961</v>
      </c>
      <c r="L11" s="38">
        <f t="shared" si="2"/>
        <v>36859484036.546112</v>
      </c>
      <c r="M11" s="38">
        <f t="shared" si="2"/>
        <v>36867662717.748787</v>
      </c>
      <c r="N11" s="38">
        <f t="shared" si="2"/>
        <v>36984156137.165573</v>
      </c>
      <c r="O11" s="38">
        <f t="shared" si="2"/>
        <v>36988343523.662018</v>
      </c>
      <c r="P11" s="38">
        <f t="shared" si="2"/>
        <v>36744309635.084442</v>
      </c>
      <c r="Q11" s="38">
        <f t="shared" si="2"/>
        <v>36755266692.719269</v>
      </c>
      <c r="R11" s="38">
        <f t="shared" si="2"/>
        <v>36536054931.649101</v>
      </c>
      <c r="S11" s="38">
        <f t="shared" si="2"/>
        <v>36547011989.28392</v>
      </c>
      <c r="T11" s="38">
        <f t="shared" si="2"/>
        <v>36224315134.163597</v>
      </c>
      <c r="U11" s="38">
        <f t="shared" si="2"/>
        <v>36152096111.163422</v>
      </c>
      <c r="V11" s="38">
        <f t="shared" si="2"/>
        <v>36677864705.387001</v>
      </c>
      <c r="W11" s="38">
        <f t="shared" si="2"/>
        <v>36323576051.620903</v>
      </c>
      <c r="X11" s="38">
        <f t="shared" si="2"/>
        <v>35761684149.611084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33453458208.838425</v>
      </c>
      <c r="E13" s="13">
        <f t="shared" ref="E13:X13" si="4">+E14+E15</f>
        <v>33453458208.838425</v>
      </c>
      <c r="F13" s="13">
        <f t="shared" si="4"/>
        <v>33498589349.760971</v>
      </c>
      <c r="G13" s="13">
        <f t="shared" si="4"/>
        <v>33498589349.760971</v>
      </c>
      <c r="H13" s="13">
        <f t="shared" si="4"/>
        <v>33498589349.760971</v>
      </c>
      <c r="I13" s="13">
        <f t="shared" si="4"/>
        <v>33521154920.222248</v>
      </c>
      <c r="J13" s="13">
        <f t="shared" si="4"/>
        <v>33586595074.55994</v>
      </c>
      <c r="K13" s="13">
        <f t="shared" si="4"/>
        <v>33584338517.513813</v>
      </c>
      <c r="L13" s="13">
        <f t="shared" si="4"/>
        <v>33649778671.851509</v>
      </c>
      <c r="M13" s="13">
        <f t="shared" si="4"/>
        <v>33647522114.805382</v>
      </c>
      <c r="N13" s="13">
        <f t="shared" si="4"/>
        <v>33753580295.973366</v>
      </c>
      <c r="O13" s="13">
        <f t="shared" si="4"/>
        <v>33746810624.834984</v>
      </c>
      <c r="P13" s="13">
        <f t="shared" si="4"/>
        <v>33491819678.622589</v>
      </c>
      <c r="Q13" s="13">
        <f t="shared" si="4"/>
        <v>33491819678.622589</v>
      </c>
      <c r="R13" s="13">
        <f t="shared" si="4"/>
        <v>33261650859.917599</v>
      </c>
      <c r="S13" s="13">
        <f t="shared" si="4"/>
        <v>33261650859.917599</v>
      </c>
      <c r="T13" s="13">
        <f t="shared" si="4"/>
        <v>32925423860.044613</v>
      </c>
      <c r="U13" s="13">
        <f t="shared" si="4"/>
        <v>32839674692.291775</v>
      </c>
      <c r="V13" s="13">
        <f t="shared" si="4"/>
        <v>33351913141.762691</v>
      </c>
      <c r="W13" s="13">
        <f t="shared" si="4"/>
        <v>32984094343.243927</v>
      </c>
      <c r="X13" s="13">
        <f t="shared" si="4"/>
        <v>32408672296.481445</v>
      </c>
    </row>
    <row r="14" spans="1:24" ht="15.75">
      <c r="A14" s="8" t="s">
        <v>43</v>
      </c>
      <c r="B14" s="2" t="s">
        <v>27</v>
      </c>
      <c r="C14" s="10"/>
      <c r="D14" s="11">
        <v>2944806945.1962323</v>
      </c>
      <c r="E14" s="11">
        <v>2944806945.1962323</v>
      </c>
      <c r="F14" s="11">
        <v>2989938086.1187797</v>
      </c>
      <c r="G14" s="11">
        <v>2989938086.1187797</v>
      </c>
      <c r="H14" s="11">
        <v>2989938086.1187797</v>
      </c>
      <c r="I14" s="11">
        <v>3012503656.5800538</v>
      </c>
      <c r="J14" s="11">
        <v>3077943810.9177475</v>
      </c>
      <c r="K14" s="11">
        <v>3075687253.8716202</v>
      </c>
      <c r="L14" s="11">
        <v>3141127408.2093143</v>
      </c>
      <c r="M14" s="11">
        <v>3138870851.163187</v>
      </c>
      <c r="N14" s="11">
        <v>3193028220.2702441</v>
      </c>
      <c r="O14" s="11">
        <v>3186258549.1318622</v>
      </c>
      <c r="P14" s="11">
        <v>3028299555.9029455</v>
      </c>
      <c r="Q14" s="11">
        <v>3028299555.9029455</v>
      </c>
      <c r="R14" s="11">
        <v>3023786441.8106904</v>
      </c>
      <c r="S14" s="11">
        <v>3023786441.8106904</v>
      </c>
      <c r="T14" s="11">
        <v>2985424972.026525</v>
      </c>
      <c r="U14" s="11">
        <v>3098252824.3328943</v>
      </c>
      <c r="V14" s="11">
        <v>3822607636.1397834</v>
      </c>
      <c r="W14" s="11">
        <v>4314537072.1955528</v>
      </c>
      <c r="X14" s="11">
        <v>3910613360.9387512</v>
      </c>
    </row>
    <row r="15" spans="1:24" ht="15.75">
      <c r="A15" s="8" t="s">
        <v>47</v>
      </c>
      <c r="B15" s="2" t="s">
        <v>6</v>
      </c>
      <c r="C15" s="10"/>
      <c r="D15" s="11">
        <v>30508651263.642193</v>
      </c>
      <c r="E15" s="11">
        <v>30508651263.642193</v>
      </c>
      <c r="F15" s="11">
        <v>30508651263.642193</v>
      </c>
      <c r="G15" s="11">
        <v>30508651263.642193</v>
      </c>
      <c r="H15" s="11">
        <v>30508651263.642193</v>
      </c>
      <c r="I15" s="11">
        <v>30508651263.642193</v>
      </c>
      <c r="J15" s="11">
        <v>30508651263.642193</v>
      </c>
      <c r="K15" s="11">
        <v>30508651263.642193</v>
      </c>
      <c r="L15" s="11">
        <v>30508651263.642193</v>
      </c>
      <c r="M15" s="11">
        <v>30508651263.642193</v>
      </c>
      <c r="N15" s="11">
        <v>30560552075.703121</v>
      </c>
      <c r="O15" s="11">
        <v>30560552075.703121</v>
      </c>
      <c r="P15" s="11">
        <v>30463520122.719643</v>
      </c>
      <c r="Q15" s="11">
        <v>30463520122.719643</v>
      </c>
      <c r="R15" s="11">
        <v>30237864418.106907</v>
      </c>
      <c r="S15" s="11">
        <v>30237864418.106907</v>
      </c>
      <c r="T15" s="11">
        <v>29939998888.018089</v>
      </c>
      <c r="U15" s="11">
        <v>29741421867.958881</v>
      </c>
      <c r="V15" s="11">
        <v>29529305505.62291</v>
      </c>
      <c r="W15" s="11">
        <v>28669557271.048374</v>
      </c>
      <c r="X15" s="11">
        <v>28498058935.542694</v>
      </c>
    </row>
    <row r="16" spans="1:24" ht="15.75">
      <c r="A16" s="15" t="s">
        <v>44</v>
      </c>
      <c r="B16" s="10" t="s">
        <v>11</v>
      </c>
      <c r="C16" s="10"/>
      <c r="D16" s="13">
        <f>+D17+D18</f>
        <v>3126223458.7041717</v>
      </c>
      <c r="E16" s="13">
        <f t="shared" ref="E16:X16" si="5">+E17+E18</f>
        <v>3136658696.9529753</v>
      </c>
      <c r="F16" s="13">
        <f t="shared" si="5"/>
        <v>3147093935.2017794</v>
      </c>
      <c r="G16" s="13">
        <f t="shared" si="5"/>
        <v>3157529173.4505835</v>
      </c>
      <c r="H16" s="13">
        <f t="shared" si="5"/>
        <v>3167964411.6993871</v>
      </c>
      <c r="I16" s="13">
        <f t="shared" si="5"/>
        <v>3178399649.9481907</v>
      </c>
      <c r="J16" s="13">
        <f t="shared" si="5"/>
        <v>3188834888.1969948</v>
      </c>
      <c r="K16" s="13">
        <f t="shared" si="5"/>
        <v>3199270126.4457984</v>
      </c>
      <c r="L16" s="13">
        <f t="shared" si="5"/>
        <v>3209705364.694602</v>
      </c>
      <c r="M16" s="13">
        <f t="shared" si="5"/>
        <v>3220140602.9434066</v>
      </c>
      <c r="N16" s="13">
        <f t="shared" si="5"/>
        <v>3230575841.1922102</v>
      </c>
      <c r="O16" s="13">
        <f t="shared" si="5"/>
        <v>3241532898.8270326</v>
      </c>
      <c r="P16" s="13">
        <f t="shared" si="5"/>
        <v>3252489956.4618554</v>
      </c>
      <c r="Q16" s="13">
        <f t="shared" si="5"/>
        <v>3263447014.0966778</v>
      </c>
      <c r="R16" s="13">
        <f t="shared" si="5"/>
        <v>3274404071.7314997</v>
      </c>
      <c r="S16" s="13">
        <f t="shared" si="5"/>
        <v>3285361129.3663216</v>
      </c>
      <c r="T16" s="13">
        <f t="shared" si="5"/>
        <v>3298891274.1189852</v>
      </c>
      <c r="U16" s="13">
        <f t="shared" si="5"/>
        <v>3312421418.8716493</v>
      </c>
      <c r="V16" s="13">
        <f t="shared" si="5"/>
        <v>3325951563.6243129</v>
      </c>
      <c r="W16" s="13">
        <f t="shared" si="5"/>
        <v>3339481708.3769765</v>
      </c>
      <c r="X16" s="13">
        <f t="shared" si="5"/>
        <v>3353011853.1296401</v>
      </c>
    </row>
    <row r="17" spans="1:24">
      <c r="A17" s="8" t="s">
        <v>45</v>
      </c>
      <c r="B17" s="2" t="s">
        <v>7</v>
      </c>
      <c r="C17" s="2"/>
      <c r="D17" s="14">
        <v>119613094.2424335</v>
      </c>
      <c r="E17" s="14">
        <v>120012359.09108697</v>
      </c>
      <c r="F17" s="14">
        <v>120411623.93974042</v>
      </c>
      <c r="G17" s="14">
        <v>120810888.7883939</v>
      </c>
      <c r="H17" s="14">
        <v>121210153.63704734</v>
      </c>
      <c r="I17" s="14">
        <v>121609418.48570082</v>
      </c>
      <c r="J17" s="14">
        <v>122008683.33435428</v>
      </c>
      <c r="K17" s="14">
        <v>122407948.18300773</v>
      </c>
      <c r="L17" s="14">
        <v>122807213.03166121</v>
      </c>
      <c r="M17" s="14">
        <v>123206477.88031466</v>
      </c>
      <c r="N17" s="14">
        <v>123605742.72896813</v>
      </c>
      <c r="O17" s="14">
        <v>125363158.08031906</v>
      </c>
      <c r="P17" s="14">
        <v>127120573.43166998</v>
      </c>
      <c r="Q17" s="14">
        <v>128877988.78302093</v>
      </c>
      <c r="R17" s="14">
        <v>130635404.13437183</v>
      </c>
      <c r="S17" s="14">
        <v>132392819.48572275</v>
      </c>
      <c r="T17" s="14">
        <v>135886990.83823609</v>
      </c>
      <c r="U17" s="14">
        <v>139381162.19074944</v>
      </c>
      <c r="V17" s="14">
        <v>142875333.54326281</v>
      </c>
      <c r="W17" s="14">
        <v>146369504.89577615</v>
      </c>
      <c r="X17" s="14">
        <v>149863676.24828947</v>
      </c>
    </row>
    <row r="18" spans="1:24">
      <c r="A18" s="8" t="s">
        <v>46</v>
      </c>
      <c r="B18" s="2" t="s">
        <v>62</v>
      </c>
      <c r="C18" s="2"/>
      <c r="D18" s="14">
        <v>3006610364.4617381</v>
      </c>
      <c r="E18" s="14">
        <v>3016646337.8618884</v>
      </c>
      <c r="F18" s="14">
        <v>3026682311.2620387</v>
      </c>
      <c r="G18" s="14">
        <v>3036718284.6621895</v>
      </c>
      <c r="H18" s="14">
        <v>3046754258.0623398</v>
      </c>
      <c r="I18" s="14">
        <v>3056790231.4624901</v>
      </c>
      <c r="J18" s="14">
        <v>3066826204.8626404</v>
      </c>
      <c r="K18" s="14">
        <v>3076862178.2627907</v>
      </c>
      <c r="L18" s="14">
        <v>3086898151.662941</v>
      </c>
      <c r="M18" s="14">
        <v>3096934125.0630918</v>
      </c>
      <c r="N18" s="14">
        <v>3106970098.4632421</v>
      </c>
      <c r="O18" s="14">
        <v>3116169740.7467136</v>
      </c>
      <c r="P18" s="14">
        <v>3125369383.0301852</v>
      </c>
      <c r="Q18" s="14">
        <v>3134569025.3136568</v>
      </c>
      <c r="R18" s="14">
        <v>3143768667.5971279</v>
      </c>
      <c r="S18" s="14">
        <v>3152968309.880599</v>
      </c>
      <c r="T18" s="14">
        <v>3163004283.2807493</v>
      </c>
      <c r="U18" s="14">
        <v>3173040256.6808996</v>
      </c>
      <c r="V18" s="14">
        <v>3183076230.0810499</v>
      </c>
      <c r="W18" s="14">
        <v>3193112203.4812002</v>
      </c>
      <c r="X18" s="14">
        <v>3203148176.8813505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12653376598.375731</v>
      </c>
      <c r="E35" s="11">
        <v>13055808294.101789</v>
      </c>
      <c r="F35" s="11">
        <v>14244310467.469549</v>
      </c>
      <c r="G35" s="11">
        <v>14615380740.15671</v>
      </c>
      <c r="H35" s="11">
        <v>15680711523.044621</v>
      </c>
      <c r="I35" s="11">
        <v>15453281355.91905</v>
      </c>
      <c r="J35" s="11">
        <v>16312727987.4666</v>
      </c>
      <c r="K35" s="11">
        <v>17117112578.57884</v>
      </c>
      <c r="L35" s="11">
        <v>17890616082.905071</v>
      </c>
      <c r="M35" s="11">
        <v>17543679081.156601</v>
      </c>
      <c r="N35" s="11">
        <v>17205098244.67086</v>
      </c>
      <c r="O35" s="11">
        <v>16543711908.89185</v>
      </c>
      <c r="P35" s="11">
        <v>15264550909.7334</v>
      </c>
      <c r="Q35" s="11">
        <v>15387473883.63714</v>
      </c>
      <c r="R35" s="11">
        <v>16157487751.6688</v>
      </c>
      <c r="S35" s="11">
        <v>17362839378.069012</v>
      </c>
      <c r="T35" s="11">
        <v>18113862720.907242</v>
      </c>
      <c r="U35" s="11">
        <v>19442370070.18375</v>
      </c>
      <c r="V35" s="11">
        <v>21113707483.271099</v>
      </c>
      <c r="W35" s="11">
        <v>21658754994.158161</v>
      </c>
      <c r="X35" s="11">
        <v>23492724257.106209</v>
      </c>
    </row>
    <row r="36" spans="1:24" ht="15.75">
      <c r="A36" s="25">
        <v>5</v>
      </c>
      <c r="B36" s="9" t="s">
        <v>9</v>
      </c>
      <c r="C36" s="10"/>
      <c r="D36" s="11">
        <v>3109121.9999999995</v>
      </c>
      <c r="E36" s="11">
        <v>3131140</v>
      </c>
      <c r="F36" s="11">
        <v>3153857</v>
      </c>
      <c r="G36" s="11">
        <v>3177035</v>
      </c>
      <c r="H36" s="11">
        <v>3200341.9999999995</v>
      </c>
      <c r="I36" s="11">
        <v>3223401</v>
      </c>
      <c r="J36" s="11">
        <v>3246484.0000000005</v>
      </c>
      <c r="K36" s="11">
        <v>3269301.0000000005</v>
      </c>
      <c r="L36" s="11">
        <v>3290261</v>
      </c>
      <c r="M36" s="11">
        <v>3307290.0000000005</v>
      </c>
      <c r="N36" s="11">
        <v>3319066.0000000005</v>
      </c>
      <c r="O36" s="11">
        <v>3324810</v>
      </c>
      <c r="P36" s="11">
        <v>3325379.0000000014</v>
      </c>
      <c r="Q36" s="11">
        <v>3323124.0000000009</v>
      </c>
      <c r="R36" s="11">
        <v>3321367</v>
      </c>
      <c r="S36" s="11">
        <v>3322529</v>
      </c>
      <c r="T36" s="11">
        <v>3327451.0000000009</v>
      </c>
      <c r="U36" s="11">
        <v>3335528.0000000005</v>
      </c>
      <c r="V36" s="11">
        <v>3345967.0000000005</v>
      </c>
      <c r="W36" s="11">
        <v>3357391.0000000005</v>
      </c>
      <c r="X36" s="11">
        <v>3368786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73007.757228767528</v>
      </c>
      <c r="E39" s="11">
        <f t="shared" si="8"/>
        <v>71783.595787454746</v>
      </c>
      <c r="F39" s="11">
        <f t="shared" si="8"/>
        <v>72477.793729958357</v>
      </c>
      <c r="G39" s="11">
        <f t="shared" si="8"/>
        <v>72611.146687123008</v>
      </c>
      <c r="H39" s="11">
        <f t="shared" si="8"/>
        <v>73388.161951633621</v>
      </c>
      <c r="I39" s="11">
        <f t="shared" si="8"/>
        <v>74113.434171032903</v>
      </c>
      <c r="J39" s="11">
        <f t="shared" si="8"/>
        <v>74928.092798142548</v>
      </c>
      <c r="K39" s="11">
        <f t="shared" si="8"/>
        <v>75789.260396400496</v>
      </c>
      <c r="L39" s="11">
        <f t="shared" si="8"/>
        <v>76735.426871267715</v>
      </c>
      <c r="M39" s="11">
        <f t="shared" si="8"/>
        <v>77572.253583545637</v>
      </c>
      <c r="N39" s="11">
        <f t="shared" si="8"/>
        <v>78394.405935188624</v>
      </c>
      <c r="O39" s="11">
        <f t="shared" si="8"/>
        <v>79008.024776961014</v>
      </c>
      <c r="P39" s="11">
        <f t="shared" si="8"/>
        <v>78825.216264366347</v>
      </c>
      <c r="Q39" s="11">
        <f t="shared" si="8"/>
        <v>78722.002901326094</v>
      </c>
      <c r="R39" s="11">
        <f t="shared" si="8"/>
        <v>78890.026607422507</v>
      </c>
      <c r="S39" s="11">
        <f t="shared" si="8"/>
        <v>79235.901223896071</v>
      </c>
      <c r="T39" s="11">
        <f t="shared" si="8"/>
        <v>80765.109541341924</v>
      </c>
      <c r="U39" s="11">
        <f t="shared" si="8"/>
        <v>81997.723585706641</v>
      </c>
      <c r="V39" s="11">
        <f t="shared" si="8"/>
        <v>83616.898985929947</v>
      </c>
      <c r="W39" s="11">
        <f t="shared" si="8"/>
        <v>84845.704151355865</v>
      </c>
      <c r="X39" s="11">
        <f t="shared" si="8"/>
        <v>84557.345574265797</v>
      </c>
    </row>
    <row r="40" spans="1:24" ht="15.75">
      <c r="B40" s="20" t="s">
        <v>5</v>
      </c>
      <c r="C40" s="7"/>
      <c r="D40" s="11">
        <f t="shared" ref="D40:X40" si="9">+D8/D36</f>
        <v>10928.793045726106</v>
      </c>
      <c r="E40" s="11">
        <f t="shared" si="9"/>
        <v>10970.49941574209</v>
      </c>
      <c r="F40" s="11">
        <f t="shared" si="9"/>
        <v>11194.191166443758</v>
      </c>
      <c r="G40" s="11">
        <f t="shared" si="9"/>
        <v>11489.853586165893</v>
      </c>
      <c r="H40" s="11">
        <f t="shared" si="9"/>
        <v>11831.924730188595</v>
      </c>
      <c r="I40" s="11">
        <f t="shared" si="9"/>
        <v>12109.293416366496</v>
      </c>
      <c r="J40" s="11">
        <f t="shared" si="9"/>
        <v>12455.198849242952</v>
      </c>
      <c r="K40" s="11">
        <f t="shared" si="9"/>
        <v>12866.440801207546</v>
      </c>
      <c r="L40" s="11">
        <f t="shared" si="9"/>
        <v>13334.331548300743</v>
      </c>
      <c r="M40" s="11">
        <f t="shared" si="9"/>
        <v>13681.746289775383</v>
      </c>
      <c r="N40" s="11">
        <f t="shared" si="9"/>
        <v>13947.097546630168</v>
      </c>
      <c r="O40" s="11">
        <f t="shared" si="9"/>
        <v>14164.517082248165</v>
      </c>
      <c r="P40" s="11">
        <f t="shared" si="9"/>
        <v>14221.709940005196</v>
      </c>
      <c r="Q40" s="11">
        <f t="shared" si="9"/>
        <v>14273.843300316126</v>
      </c>
      <c r="R40" s="11">
        <f t="shared" si="9"/>
        <v>14437.964008220111</v>
      </c>
      <c r="S40" s="11">
        <f t="shared" si="9"/>
        <v>14720.333724456976</v>
      </c>
      <c r="T40" s="11">
        <f t="shared" si="9"/>
        <v>15123.95807559117</v>
      </c>
      <c r="U40" s="11">
        <f t="shared" si="9"/>
        <v>15610.480784010195</v>
      </c>
      <c r="V40" s="11">
        <f t="shared" si="9"/>
        <v>16282.442902996563</v>
      </c>
      <c r="W40" s="11">
        <f t="shared" si="9"/>
        <v>16832.286206724802</v>
      </c>
      <c r="X40" s="11">
        <f t="shared" si="9"/>
        <v>17534.538768781284</v>
      </c>
    </row>
    <row r="41" spans="1:24" ht="15.75">
      <c r="B41" s="20" t="s">
        <v>38</v>
      </c>
      <c r="C41" s="7"/>
      <c r="D41" s="37">
        <f>+D9/D36</f>
        <v>50313.687147420882</v>
      </c>
      <c r="E41" s="37">
        <f t="shared" ref="E41:X41" si="10">+E9/E36</f>
        <v>49127.219372986503</v>
      </c>
      <c r="F41" s="37">
        <f t="shared" si="10"/>
        <v>49664.279529856845</v>
      </c>
      <c r="G41" s="37">
        <f t="shared" si="10"/>
        <v>49583.454039312666</v>
      </c>
      <c r="H41" s="37">
        <f t="shared" si="10"/>
        <v>50099.163645727065</v>
      </c>
      <c r="I41" s="37">
        <f t="shared" si="10"/>
        <v>50618.788894885263</v>
      </c>
      <c r="J41" s="37">
        <f t="shared" si="10"/>
        <v>51145.122130909142</v>
      </c>
      <c r="K41" s="37">
        <f t="shared" si="10"/>
        <v>51671.604536084102</v>
      </c>
      <c r="L41" s="37">
        <f t="shared" si="10"/>
        <v>52198.493451399307</v>
      </c>
      <c r="M41" s="37">
        <f t="shared" si="10"/>
        <v>52743.113893811736</v>
      </c>
      <c r="N41" s="37">
        <f t="shared" si="10"/>
        <v>53304.36753195434</v>
      </c>
      <c r="O41" s="37">
        <f t="shared" si="10"/>
        <v>53718.558141606947</v>
      </c>
      <c r="P41" s="37">
        <f t="shared" si="10"/>
        <v>53553.845628517331</v>
      </c>
      <c r="Q41" s="37">
        <f t="shared" si="10"/>
        <v>53387.703628642012</v>
      </c>
      <c r="R41" s="37">
        <f t="shared" si="10"/>
        <v>53451.7561194761</v>
      </c>
      <c r="S41" s="37">
        <f t="shared" si="10"/>
        <v>53515.810389934886</v>
      </c>
      <c r="T41" s="37">
        <f t="shared" si="10"/>
        <v>54754.645508438814</v>
      </c>
      <c r="U41" s="37">
        <f t="shared" si="10"/>
        <v>55548.750031986994</v>
      </c>
      <c r="V41" s="37">
        <f t="shared" si="10"/>
        <v>56372.643038935355</v>
      </c>
      <c r="W41" s="37">
        <f t="shared" si="10"/>
        <v>57194.429017925511</v>
      </c>
      <c r="X41" s="37">
        <f t="shared" si="10"/>
        <v>56407.206957464761</v>
      </c>
    </row>
    <row r="42" spans="1:24" ht="15.75">
      <c r="B42" s="20" t="s">
        <v>10</v>
      </c>
      <c r="C42" s="9"/>
      <c r="D42" s="11">
        <f t="shared" ref="D42:X42" si="11">+D10/D36</f>
        <v>11765.277035620538</v>
      </c>
      <c r="E42" s="11">
        <f t="shared" si="11"/>
        <v>11685.876998726149</v>
      </c>
      <c r="F42" s="11">
        <f t="shared" si="11"/>
        <v>11619.323033657758</v>
      </c>
      <c r="G42" s="11">
        <f t="shared" si="11"/>
        <v>11537.839061644443</v>
      </c>
      <c r="H42" s="11">
        <f t="shared" si="11"/>
        <v>11457.073575717959</v>
      </c>
      <c r="I42" s="11">
        <f t="shared" si="11"/>
        <v>11385.351859781156</v>
      </c>
      <c r="J42" s="11">
        <f t="shared" si="11"/>
        <v>11327.771817990457</v>
      </c>
      <c r="K42" s="11">
        <f t="shared" si="11"/>
        <v>11251.215059108845</v>
      </c>
      <c r="L42" s="11">
        <f t="shared" si="11"/>
        <v>11202.601871567669</v>
      </c>
      <c r="M42" s="11">
        <f t="shared" si="11"/>
        <v>11147.39339995851</v>
      </c>
      <c r="N42" s="11">
        <f t="shared" si="11"/>
        <v>11142.940856604107</v>
      </c>
      <c r="O42" s="11">
        <f t="shared" si="11"/>
        <v>11124.949553105896</v>
      </c>
      <c r="P42" s="11">
        <f t="shared" si="11"/>
        <v>11049.660695843821</v>
      </c>
      <c r="Q42" s="11">
        <f t="shared" si="11"/>
        <v>11060.455972367947</v>
      </c>
      <c r="R42" s="11">
        <f t="shared" si="11"/>
        <v>11000.3064797263</v>
      </c>
      <c r="S42" s="11">
        <f t="shared" si="11"/>
        <v>10999.757109504211</v>
      </c>
      <c r="T42" s="11">
        <f t="shared" si="11"/>
        <v>10886.505957311945</v>
      </c>
      <c r="U42" s="11">
        <f t="shared" si="11"/>
        <v>10838.492769709448</v>
      </c>
      <c r="V42" s="11">
        <f t="shared" si="11"/>
        <v>10961.813043998041</v>
      </c>
      <c r="W42" s="11">
        <f t="shared" si="11"/>
        <v>10818.988926705557</v>
      </c>
      <c r="X42" s="11">
        <f t="shared" si="11"/>
        <v>10615.599848019756</v>
      </c>
    </row>
    <row r="43" spans="1:24" ht="15.75">
      <c r="B43" s="26" t="s">
        <v>32</v>
      </c>
      <c r="C43" s="9"/>
      <c r="D43" s="11">
        <f t="shared" ref="D43:X43" si="12">+D11/D36</f>
        <v>11765.277035620538</v>
      </c>
      <c r="E43" s="11">
        <f t="shared" si="12"/>
        <v>11685.876998726149</v>
      </c>
      <c r="F43" s="11">
        <f t="shared" si="12"/>
        <v>11619.323033657758</v>
      </c>
      <c r="G43" s="11">
        <f t="shared" si="12"/>
        <v>11537.839061644443</v>
      </c>
      <c r="H43" s="11">
        <f t="shared" si="12"/>
        <v>11457.073575717959</v>
      </c>
      <c r="I43" s="11">
        <f t="shared" si="12"/>
        <v>11385.351859781156</v>
      </c>
      <c r="J43" s="11">
        <f t="shared" si="12"/>
        <v>11327.771817990457</v>
      </c>
      <c r="K43" s="11">
        <f t="shared" si="12"/>
        <v>11251.215059108845</v>
      </c>
      <c r="L43" s="11">
        <f t="shared" si="12"/>
        <v>11202.601871567669</v>
      </c>
      <c r="M43" s="11">
        <f t="shared" si="12"/>
        <v>11147.39339995851</v>
      </c>
      <c r="N43" s="11">
        <f t="shared" si="12"/>
        <v>11142.940856604107</v>
      </c>
      <c r="O43" s="11">
        <f t="shared" si="12"/>
        <v>11124.949553105896</v>
      </c>
      <c r="P43" s="11">
        <f t="shared" si="12"/>
        <v>11049.660695843821</v>
      </c>
      <c r="Q43" s="11">
        <f t="shared" si="12"/>
        <v>11060.455972367947</v>
      </c>
      <c r="R43" s="11">
        <f t="shared" si="12"/>
        <v>11000.3064797263</v>
      </c>
      <c r="S43" s="11">
        <f t="shared" si="12"/>
        <v>10999.757109504211</v>
      </c>
      <c r="T43" s="11">
        <f t="shared" si="12"/>
        <v>10886.505957311945</v>
      </c>
      <c r="U43" s="11">
        <f t="shared" si="12"/>
        <v>10838.492769709448</v>
      </c>
      <c r="V43" s="11">
        <f t="shared" si="12"/>
        <v>10961.813043998041</v>
      </c>
      <c r="W43" s="11">
        <f t="shared" si="12"/>
        <v>10818.988926705557</v>
      </c>
      <c r="X43" s="11">
        <f t="shared" si="12"/>
        <v>10615.599848019756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10759.776621450825</v>
      </c>
      <c r="E45" s="11">
        <f t="shared" si="14"/>
        <v>10684.114478700545</v>
      </c>
      <c r="F45" s="11">
        <f t="shared" si="14"/>
        <v>10621.467412682621</v>
      </c>
      <c r="G45" s="11">
        <f t="shared" si="14"/>
        <v>10543.978693895715</v>
      </c>
      <c r="H45" s="11">
        <f t="shared" si="14"/>
        <v>10467.1904908166</v>
      </c>
      <c r="I45" s="11">
        <f t="shared" si="14"/>
        <v>10399.312688747768</v>
      </c>
      <c r="J45" s="11">
        <f t="shared" si="14"/>
        <v>10345.529217011368</v>
      </c>
      <c r="K45" s="11">
        <f t="shared" si="14"/>
        <v>10272.635807322056</v>
      </c>
      <c r="L45" s="11">
        <f t="shared" si="14"/>
        <v>10227.08492482861</v>
      </c>
      <c r="M45" s="11">
        <f t="shared" si="14"/>
        <v>10173.744097072036</v>
      </c>
      <c r="N45" s="11">
        <f t="shared" si="14"/>
        <v>10169.602019355252</v>
      </c>
      <c r="O45" s="11">
        <f t="shared" si="14"/>
        <v>10149.99672908677</v>
      </c>
      <c r="P45" s="11">
        <f t="shared" si="14"/>
        <v>10071.579714258909</v>
      </c>
      <c r="Q45" s="11">
        <f t="shared" si="14"/>
        <v>10078.414070200986</v>
      </c>
      <c r="R45" s="11">
        <f t="shared" si="14"/>
        <v>10014.446118094627</v>
      </c>
      <c r="S45" s="11">
        <f t="shared" si="14"/>
        <v>10010.943729886962</v>
      </c>
      <c r="T45" s="11">
        <f t="shared" si="14"/>
        <v>9895.089021609816</v>
      </c>
      <c r="U45" s="11">
        <f t="shared" si="14"/>
        <v>9845.4201830390175</v>
      </c>
      <c r="V45" s="11">
        <f t="shared" si="14"/>
        <v>9967.795002689114</v>
      </c>
      <c r="W45" s="11">
        <f t="shared" si="14"/>
        <v>9824.323215033317</v>
      </c>
      <c r="X45" s="11">
        <f t="shared" si="14"/>
        <v>9620.2822905585108</v>
      </c>
    </row>
    <row r="46" spans="1:24" ht="15.75">
      <c r="B46" s="10" t="s">
        <v>11</v>
      </c>
      <c r="C46" s="9"/>
      <c r="D46" s="11">
        <f t="shared" ref="D46:X46" si="15">+D16/D36</f>
        <v>1005.5004141697149</v>
      </c>
      <c r="E46" s="11">
        <f t="shared" si="15"/>
        <v>1001.7625200256058</v>
      </c>
      <c r="F46" s="11">
        <f t="shared" si="15"/>
        <v>997.85562097513593</v>
      </c>
      <c r="G46" s="11">
        <f t="shared" si="15"/>
        <v>993.86036774872912</v>
      </c>
      <c r="H46" s="11">
        <f t="shared" si="15"/>
        <v>989.88308490135978</v>
      </c>
      <c r="I46" s="11">
        <f t="shared" si="15"/>
        <v>986.03917103338699</v>
      </c>
      <c r="J46" s="11">
        <f t="shared" si="15"/>
        <v>982.24260097908825</v>
      </c>
      <c r="K46" s="11">
        <f t="shared" si="15"/>
        <v>978.57925178678806</v>
      </c>
      <c r="L46" s="11">
        <f t="shared" si="15"/>
        <v>975.51694673905865</v>
      </c>
      <c r="M46" s="11">
        <f t="shared" si="15"/>
        <v>973.64930288647383</v>
      </c>
      <c r="N46" s="11">
        <f t="shared" si="15"/>
        <v>973.3388372488555</v>
      </c>
      <c r="O46" s="11">
        <f t="shared" si="15"/>
        <v>974.95282401912664</v>
      </c>
      <c r="P46" s="11">
        <f t="shared" si="15"/>
        <v>978.08098158491225</v>
      </c>
      <c r="Q46" s="11">
        <f t="shared" si="15"/>
        <v>982.04190216695997</v>
      </c>
      <c r="R46" s="11">
        <f t="shared" si="15"/>
        <v>985.86036163167148</v>
      </c>
      <c r="S46" s="11">
        <f t="shared" si="15"/>
        <v>988.81337961724989</v>
      </c>
      <c r="T46" s="11">
        <f t="shared" si="15"/>
        <v>991.41693570212885</v>
      </c>
      <c r="U46" s="11">
        <f t="shared" si="15"/>
        <v>993.07258667043084</v>
      </c>
      <c r="V46" s="11">
        <f t="shared" si="15"/>
        <v>994.01804130892879</v>
      </c>
      <c r="W46" s="11">
        <f t="shared" si="15"/>
        <v>994.66571167224072</v>
      </c>
      <c r="X46" s="11">
        <f t="shared" si="15"/>
        <v>995.31755746124577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4069.7587931177136</v>
      </c>
      <c r="E50" s="11">
        <f t="shared" ref="E50:X50" si="18">+E35/E36</f>
        <v>4169.666094170746</v>
      </c>
      <c r="F50" s="11">
        <f t="shared" si="18"/>
        <v>4516.4731525460884</v>
      </c>
      <c r="G50" s="11">
        <f t="shared" si="18"/>
        <v>4600.320972276575</v>
      </c>
      <c r="H50" s="11">
        <f t="shared" si="18"/>
        <v>4899.6986956533465</v>
      </c>
      <c r="I50" s="11">
        <f t="shared" si="18"/>
        <v>4794.0921268930088</v>
      </c>
      <c r="J50" s="11">
        <f t="shared" si="18"/>
        <v>5024.7369115223109</v>
      </c>
      <c r="K50" s="11">
        <f t="shared" si="18"/>
        <v>5235.7101957203813</v>
      </c>
      <c r="L50" s="11">
        <f t="shared" si="18"/>
        <v>5437.4458691590335</v>
      </c>
      <c r="M50" s="11">
        <f t="shared" si="18"/>
        <v>5304.5481591141379</v>
      </c>
      <c r="N50" s="11">
        <f t="shared" si="18"/>
        <v>5183.7168181262014</v>
      </c>
      <c r="O50" s="11">
        <f t="shared" si="18"/>
        <v>4975.8367873327643</v>
      </c>
      <c r="P50" s="11">
        <f t="shared" si="18"/>
        <v>4590.3191515112694</v>
      </c>
      <c r="Q50" s="11">
        <f t="shared" si="18"/>
        <v>4630.424228417939</v>
      </c>
      <c r="R50" s="11">
        <f t="shared" si="18"/>
        <v>4864.7101484626064</v>
      </c>
      <c r="S50" s="11">
        <f t="shared" si="18"/>
        <v>5225.7901670892898</v>
      </c>
      <c r="T50" s="11">
        <f t="shared" si="18"/>
        <v>5443.7654291249482</v>
      </c>
      <c r="U50" s="11">
        <f t="shared" si="18"/>
        <v>5828.8732908804086</v>
      </c>
      <c r="V50" s="11">
        <f t="shared" si="18"/>
        <v>6310.1959712307671</v>
      </c>
      <c r="W50" s="11">
        <f t="shared" si="18"/>
        <v>6451.0672108664612</v>
      </c>
      <c r="X50" s="11">
        <f t="shared" si="18"/>
        <v>6973.6469627652832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-1.6767553035178295</v>
      </c>
      <c r="F53" s="32">
        <f>IFERROR(((F39/$D39)-1)*100,0)</f>
        <v>-0.72590025899377242</v>
      </c>
      <c r="G53" s="32">
        <f>IFERROR(((G39/$D39)-1)*100,0)</f>
        <v>-0.54324438484222304</v>
      </c>
      <c r="H53" s="32">
        <f t="shared" ref="H53:X53" si="19">IFERROR(((H39/$D39)-1)*100,0)</f>
        <v>0.52104699186157344</v>
      </c>
      <c r="I53" s="32">
        <f t="shared" si="19"/>
        <v>1.5144650160951567</v>
      </c>
      <c r="J53" s="32">
        <f t="shared" si="19"/>
        <v>2.6303171639113776</v>
      </c>
      <c r="K53" s="32">
        <f t="shared" si="19"/>
        <v>3.8098734616887509</v>
      </c>
      <c r="L53" s="32">
        <f t="shared" si="19"/>
        <v>5.105854205080762</v>
      </c>
      <c r="M53" s="32">
        <f t="shared" si="19"/>
        <v>6.2520703662699795</v>
      </c>
      <c r="N53" s="32">
        <f t="shared" si="19"/>
        <v>7.378186799441333</v>
      </c>
      <c r="O53" s="32">
        <f t="shared" si="19"/>
        <v>8.2186712425527997</v>
      </c>
      <c r="P53" s="32">
        <f t="shared" si="19"/>
        <v>7.9682752304936377</v>
      </c>
      <c r="Q53" s="32">
        <f t="shared" si="19"/>
        <v>7.826902084737597</v>
      </c>
      <c r="R53" s="32">
        <f t="shared" si="19"/>
        <v>8.0570470891511814</v>
      </c>
      <c r="S53" s="32">
        <f t="shared" si="19"/>
        <v>8.530797591292739</v>
      </c>
      <c r="T53" s="32">
        <f t="shared" si="19"/>
        <v>10.625380928038886</v>
      </c>
      <c r="U53" s="32">
        <f t="shared" si="19"/>
        <v>12.313713909563528</v>
      </c>
      <c r="V53" s="32">
        <f t="shared" si="19"/>
        <v>14.531526730671928</v>
      </c>
      <c r="W53" s="32">
        <f t="shared" si="19"/>
        <v>16.214642624200181</v>
      </c>
      <c r="X53" s="32">
        <f t="shared" si="19"/>
        <v>15.819672845596378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0.38161917644046195</v>
      </c>
      <c r="F54" s="32">
        <f t="shared" ref="F54:I54" si="21">IFERROR(((F40/$D40)-1)*100,0)</f>
        <v>2.428430290584016</v>
      </c>
      <c r="G54" s="32">
        <f t="shared" si="21"/>
        <v>5.1337831917239951</v>
      </c>
      <c r="H54" s="32">
        <f t="shared" si="21"/>
        <v>8.2637824751899291</v>
      </c>
      <c r="I54" s="32">
        <f t="shared" si="21"/>
        <v>10.801745130511421</v>
      </c>
      <c r="J54" s="32">
        <f t="shared" ref="J54:X54" si="22">IFERROR(((J40/$D40)-1)*100,0)</f>
        <v>13.966828698561295</v>
      </c>
      <c r="K54" s="32">
        <f t="shared" si="22"/>
        <v>17.729750644689801</v>
      </c>
      <c r="L54" s="32">
        <f t="shared" si="22"/>
        <v>22.011017067574201</v>
      </c>
      <c r="M54" s="32">
        <f t="shared" si="22"/>
        <v>25.189911022478984</v>
      </c>
      <c r="N54" s="32">
        <f t="shared" si="22"/>
        <v>27.617912502098505</v>
      </c>
      <c r="O54" s="32">
        <f t="shared" si="22"/>
        <v>29.607331962310734</v>
      </c>
      <c r="P54" s="32">
        <f t="shared" si="22"/>
        <v>30.130654688962586</v>
      </c>
      <c r="Q54" s="32">
        <f t="shared" si="22"/>
        <v>30.607682299356554</v>
      </c>
      <c r="R54" s="32">
        <f t="shared" si="22"/>
        <v>32.109409957820787</v>
      </c>
      <c r="S54" s="32">
        <f t="shared" si="22"/>
        <v>34.693132744549658</v>
      </c>
      <c r="T54" s="32">
        <f t="shared" si="22"/>
        <v>38.386352567136008</v>
      </c>
      <c r="U54" s="32">
        <f t="shared" si="22"/>
        <v>42.838104067813276</v>
      </c>
      <c r="V54" s="32">
        <f t="shared" si="22"/>
        <v>48.986652367473418</v>
      </c>
      <c r="W54" s="32">
        <f t="shared" si="22"/>
        <v>54.017796258914053</v>
      </c>
      <c r="X54" s="39">
        <f t="shared" si="22"/>
        <v>60.443506391023384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-2.3581411772863881</v>
      </c>
      <c r="F55" s="32">
        <f t="shared" ref="F55:I55" si="23">IFERROR(((F41/$D41)-1)*100,0)</f>
        <v>-1.2907176046574542</v>
      </c>
      <c r="G55" s="32">
        <f t="shared" si="23"/>
        <v>-1.4513607519333838</v>
      </c>
      <c r="H55" s="32">
        <f t="shared" si="23"/>
        <v>-0.42637205471596218</v>
      </c>
      <c r="I55" s="32">
        <f t="shared" si="23"/>
        <v>0.60639910283344367</v>
      </c>
      <c r="J55" s="32">
        <f t="shared" ref="J55:X55" si="24">IFERROR(((J41/$D41)-1)*100,0)</f>
        <v>1.652502590502114</v>
      </c>
      <c r="K55" s="32">
        <f t="shared" si="24"/>
        <v>2.6989025564444713</v>
      </c>
      <c r="L55" s="32">
        <f t="shared" si="24"/>
        <v>3.7461104737879225</v>
      </c>
      <c r="M55" s="32">
        <f t="shared" si="24"/>
        <v>4.8285603463577464</v>
      </c>
      <c r="N55" s="32">
        <f t="shared" si="24"/>
        <v>5.9440692067958656</v>
      </c>
      <c r="O55" s="32">
        <f t="shared" si="24"/>
        <v>6.7672857769490724</v>
      </c>
      <c r="P55" s="32">
        <f t="shared" si="24"/>
        <v>6.4399145934239899</v>
      </c>
      <c r="Q55" s="32">
        <f t="shared" si="24"/>
        <v>6.1097022609655882</v>
      </c>
      <c r="R55" s="32">
        <f t="shared" si="24"/>
        <v>6.2370085556651134</v>
      </c>
      <c r="S55" s="32">
        <f t="shared" si="24"/>
        <v>6.3643183874234177</v>
      </c>
      <c r="T55" s="32">
        <f t="shared" si="24"/>
        <v>8.8265412709781508</v>
      </c>
      <c r="U55" s="32">
        <f t="shared" si="24"/>
        <v>10.404848424698422</v>
      </c>
      <c r="V55" s="32">
        <f t="shared" si="24"/>
        <v>12.042361104964371</v>
      </c>
      <c r="W55" s="32">
        <f t="shared" si="24"/>
        <v>13.675686002387</v>
      </c>
      <c r="X55" s="32">
        <f t="shared" si="24"/>
        <v>12.111057955640669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-0.67486755011375577</v>
      </c>
      <c r="F56" s="32">
        <f t="shared" ref="F56:I56" si="25">IFERROR(((F42/$D42)-1)*100,0)</f>
        <v>-1.2405487904865287</v>
      </c>
      <c r="G56" s="32">
        <f t="shared" si="25"/>
        <v>-1.9331289291999232</v>
      </c>
      <c r="H56" s="32">
        <f t="shared" si="25"/>
        <v>-2.6196022326500534</v>
      </c>
      <c r="I56" s="32">
        <f t="shared" si="25"/>
        <v>-3.2292072229928914</v>
      </c>
      <c r="J56" s="32">
        <f t="shared" ref="J56:X56" si="26">IFERROR(((J42/$D42)-1)*100,0)</f>
        <v>-3.7186138184888584</v>
      </c>
      <c r="K56" s="32">
        <f t="shared" si="26"/>
        <v>-4.3693146787391441</v>
      </c>
      <c r="L56" s="32">
        <f t="shared" si="26"/>
        <v>-4.7825067131807781</v>
      </c>
      <c r="M56" s="32">
        <f t="shared" si="26"/>
        <v>-5.2517559407341157</v>
      </c>
      <c r="N56" s="32">
        <f t="shared" si="26"/>
        <v>-5.2896007219570436</v>
      </c>
      <c r="O56" s="32">
        <f t="shared" si="26"/>
        <v>-5.4425193777926983</v>
      </c>
      <c r="P56" s="32">
        <f t="shared" si="26"/>
        <v>-6.0824435974615731</v>
      </c>
      <c r="Q56" s="32">
        <f t="shared" si="26"/>
        <v>-5.9906882015499985</v>
      </c>
      <c r="R56" s="32">
        <f t="shared" si="26"/>
        <v>-6.5019340690254506</v>
      </c>
      <c r="S56" s="32">
        <f t="shared" si="26"/>
        <v>-6.5066034892220515</v>
      </c>
      <c r="T56" s="32">
        <f t="shared" si="26"/>
        <v>-7.469191551104382</v>
      </c>
      <c r="U56" s="32">
        <f t="shared" si="26"/>
        <v>-7.8772838336501501</v>
      </c>
      <c r="V56" s="32">
        <f t="shared" si="26"/>
        <v>-6.8291123888534866</v>
      </c>
      <c r="W56" s="32">
        <f t="shared" si="26"/>
        <v>-8.043058451152497</v>
      </c>
      <c r="X56" s="32">
        <f t="shared" si="26"/>
        <v>-9.7717816938778448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-0.67486755011375577</v>
      </c>
      <c r="F57" s="32">
        <f t="shared" ref="F57:I57" si="27">IFERROR(((F43/$D43)-1)*100,0)</f>
        <v>-1.2405487904865287</v>
      </c>
      <c r="G57" s="32">
        <f t="shared" si="27"/>
        <v>-1.9331289291999232</v>
      </c>
      <c r="H57" s="32">
        <f t="shared" si="27"/>
        <v>-2.6196022326500534</v>
      </c>
      <c r="I57" s="32">
        <f t="shared" si="27"/>
        <v>-3.2292072229928914</v>
      </c>
      <c r="J57" s="32">
        <f t="shared" ref="J57:X57" si="28">IFERROR(((J43/$D43)-1)*100,0)</f>
        <v>-3.7186138184888584</v>
      </c>
      <c r="K57" s="32">
        <f t="shared" si="28"/>
        <v>-4.3693146787391441</v>
      </c>
      <c r="L57" s="32">
        <f t="shared" si="28"/>
        <v>-4.7825067131807781</v>
      </c>
      <c r="M57" s="32">
        <f t="shared" si="28"/>
        <v>-5.2517559407341157</v>
      </c>
      <c r="N57" s="32">
        <f t="shared" si="28"/>
        <v>-5.2896007219570436</v>
      </c>
      <c r="O57" s="32">
        <f t="shared" si="28"/>
        <v>-5.4425193777926983</v>
      </c>
      <c r="P57" s="32">
        <f t="shared" si="28"/>
        <v>-6.0824435974615731</v>
      </c>
      <c r="Q57" s="32">
        <f t="shared" si="28"/>
        <v>-5.9906882015499985</v>
      </c>
      <c r="R57" s="32">
        <f t="shared" si="28"/>
        <v>-6.5019340690254506</v>
      </c>
      <c r="S57" s="32">
        <f t="shared" si="28"/>
        <v>-6.5066034892220515</v>
      </c>
      <c r="T57" s="32">
        <f t="shared" si="28"/>
        <v>-7.469191551104382</v>
      </c>
      <c r="U57" s="32">
        <f t="shared" si="28"/>
        <v>-7.8772838336501501</v>
      </c>
      <c r="V57" s="32">
        <f t="shared" si="28"/>
        <v>-6.8291123888534866</v>
      </c>
      <c r="W57" s="32">
        <f t="shared" si="28"/>
        <v>-8.043058451152497</v>
      </c>
      <c r="X57" s="32">
        <f t="shared" si="28"/>
        <v>-9.7717816938778448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-0.70319436371418798</v>
      </c>
      <c r="F59" s="32">
        <f t="shared" ref="F59:I59" si="31">IFERROR(((F45/$D45)-1)*100,0)</f>
        <v>-1.2854282540816775</v>
      </c>
      <c r="G59" s="32">
        <f t="shared" si="31"/>
        <v>-2.0055985839417145</v>
      </c>
      <c r="H59" s="32">
        <f t="shared" si="31"/>
        <v>-2.7192584096116024</v>
      </c>
      <c r="I59" s="32">
        <f t="shared" si="31"/>
        <v>-3.3501060977830233</v>
      </c>
      <c r="J59" s="32">
        <f t="shared" ref="J59:X59" si="32">IFERROR(((J45/$D45)-1)*100,0)</f>
        <v>-3.8499628664558694</v>
      </c>
      <c r="K59" s="32">
        <f t="shared" si="32"/>
        <v>-4.527424976068728</v>
      </c>
      <c r="L59" s="32">
        <f t="shared" si="32"/>
        <v>-4.9507691038885859</v>
      </c>
      <c r="M59" s="32">
        <f t="shared" si="32"/>
        <v>-5.4465119955229069</v>
      </c>
      <c r="N59" s="32">
        <f t="shared" si="32"/>
        <v>-5.4850079407688934</v>
      </c>
      <c r="O59" s="32">
        <f t="shared" si="32"/>
        <v>-5.6672170233384778</v>
      </c>
      <c r="P59" s="32">
        <f t="shared" si="32"/>
        <v>-6.3960148189314392</v>
      </c>
      <c r="Q59" s="32">
        <f t="shared" si="32"/>
        <v>-6.3324971811353876</v>
      </c>
      <c r="R59" s="32">
        <f t="shared" si="32"/>
        <v>-6.9270072193719834</v>
      </c>
      <c r="S59" s="32">
        <f t="shared" si="32"/>
        <v>-6.9595579714078815</v>
      </c>
      <c r="T59" s="32">
        <f t="shared" si="32"/>
        <v>-8.0362969442800196</v>
      </c>
      <c r="U59" s="32">
        <f t="shared" si="32"/>
        <v>-8.4979128338866676</v>
      </c>
      <c r="V59" s="32">
        <f t="shared" si="32"/>
        <v>-7.3605767724099991</v>
      </c>
      <c r="W59" s="32">
        <f t="shared" si="32"/>
        <v>-8.6939853802594396</v>
      </c>
      <c r="X59" s="32">
        <f t="shared" si="32"/>
        <v>-10.590315867901978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-0.37174466478918644</v>
      </c>
      <c r="F60" s="32">
        <f t="shared" ref="F60:I60" si="33">IFERROR(((F46/$D46)-1)*100,0)</f>
        <v>-0.76029736903605594</v>
      </c>
      <c r="G60" s="32">
        <f t="shared" si="33"/>
        <v>-1.1576371582698419</v>
      </c>
      <c r="H60" s="32">
        <f t="shared" si="33"/>
        <v>-1.5531897399814643</v>
      </c>
      <c r="I60" s="32">
        <f t="shared" si="33"/>
        <v>-1.9354783809211962</v>
      </c>
      <c r="J60" s="32">
        <f t="shared" ref="J60:X60" si="34">IFERROR(((J46/$D46)-1)*100,0)</f>
        <v>-2.3130585390988223</v>
      </c>
      <c r="K60" s="32">
        <f t="shared" si="34"/>
        <v>-2.6773894872193393</v>
      </c>
      <c r="L60" s="32">
        <f t="shared" si="34"/>
        <v>-2.981944811570747</v>
      </c>
      <c r="M60" s="32">
        <f t="shared" si="34"/>
        <v>-3.1676875349217926</v>
      </c>
      <c r="N60" s="32">
        <f t="shared" si="34"/>
        <v>-3.1985642638861167</v>
      </c>
      <c r="O60" s="32">
        <f t="shared" si="34"/>
        <v>-3.0380484900956239</v>
      </c>
      <c r="P60" s="32">
        <f t="shared" si="34"/>
        <v>-2.7269439374069337</v>
      </c>
      <c r="Q60" s="32">
        <f t="shared" si="34"/>
        <v>-2.3330186315363766</v>
      </c>
      <c r="R60" s="32">
        <f t="shared" si="34"/>
        <v>-1.9532615065366299</v>
      </c>
      <c r="S60" s="32">
        <f t="shared" si="34"/>
        <v>-1.659575104824218</v>
      </c>
      <c r="T60" s="32">
        <f t="shared" si="34"/>
        <v>-1.4006437261605109</v>
      </c>
      <c r="U60" s="32">
        <f t="shared" si="34"/>
        <v>-1.2359843242378155</v>
      </c>
      <c r="V60" s="32">
        <f t="shared" si="34"/>
        <v>-1.1419560548135199</v>
      </c>
      <c r="W60" s="32">
        <f t="shared" si="34"/>
        <v>-1.077543315227858</v>
      </c>
      <c r="X60" s="32">
        <f t="shared" si="34"/>
        <v>-1.0127153171664793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2.4548703284819728</v>
      </c>
      <c r="F64" s="32">
        <f t="shared" ref="F64:I64" si="41">IFERROR(((F50/$D50)-1)*100,0)</f>
        <v>10.976433300759858</v>
      </c>
      <c r="G64" s="32">
        <f t="shared" si="41"/>
        <v>13.036698392447343</v>
      </c>
      <c r="H64" s="32">
        <f t="shared" si="41"/>
        <v>20.392852370983938</v>
      </c>
      <c r="I64" s="32">
        <f t="shared" si="41"/>
        <v>17.797942595521899</v>
      </c>
      <c r="J64" s="32">
        <f t="shared" ref="J64:X64" si="42">IFERROR(((J50/$D50)-1)*100,0)</f>
        <v>23.465226490069657</v>
      </c>
      <c r="K64" s="32">
        <f t="shared" si="42"/>
        <v>28.64915248968525</v>
      </c>
      <c r="L64" s="32">
        <f t="shared" si="42"/>
        <v>33.606096713991683</v>
      </c>
      <c r="M64" s="32">
        <f t="shared" si="42"/>
        <v>30.340603184752645</v>
      </c>
      <c r="N64" s="32">
        <f t="shared" si="42"/>
        <v>27.371598210986846</v>
      </c>
      <c r="O64" s="32">
        <f t="shared" si="42"/>
        <v>22.263678027977996</v>
      </c>
      <c r="P64" s="32">
        <f t="shared" si="42"/>
        <v>12.79093884565996</v>
      </c>
      <c r="Q64" s="32">
        <f t="shared" si="42"/>
        <v>13.77637997240415</v>
      </c>
      <c r="R64" s="32">
        <f t="shared" si="42"/>
        <v>19.533131955859862</v>
      </c>
      <c r="S64" s="32">
        <f t="shared" si="42"/>
        <v>28.405402696752379</v>
      </c>
      <c r="T64" s="32">
        <f t="shared" si="42"/>
        <v>33.761377660287614</v>
      </c>
      <c r="U64" s="32">
        <f t="shared" si="42"/>
        <v>43.224048087014346</v>
      </c>
      <c r="V64" s="32">
        <f t="shared" si="42"/>
        <v>55.050859080440141</v>
      </c>
      <c r="W64" s="32">
        <f t="shared" si="42"/>
        <v>58.512274038838122</v>
      </c>
      <c r="X64" s="32">
        <f t="shared" si="42"/>
        <v>71.352832373217694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17.580001325743417</v>
      </c>
      <c r="D67" s="30">
        <f>(D8/D7)*100</f>
        <v>14.969358682641182</v>
      </c>
      <c r="E67" s="30">
        <f t="shared" ref="E67:X67" si="43">(E8/E7)*100</f>
        <v>15.282738758622273</v>
      </c>
      <c r="F67" s="30">
        <f t="shared" si="43"/>
        <v>15.444994377383608</v>
      </c>
      <c r="G67" s="30">
        <f t="shared" si="43"/>
        <v>15.823815089541238</v>
      </c>
      <c r="H67" s="30">
        <f t="shared" si="43"/>
        <v>16.122388700764041</v>
      </c>
      <c r="I67" s="30">
        <f t="shared" si="43"/>
        <v>16.338864271788648</v>
      </c>
      <c r="J67" s="30">
        <f t="shared" si="43"/>
        <v>16.622869185790503</v>
      </c>
      <c r="K67" s="30">
        <f t="shared" si="43"/>
        <v>16.976601610719268</v>
      </c>
      <c r="L67" s="30">
        <f t="shared" si="43"/>
        <v>17.37702139934737</v>
      </c>
      <c r="M67" s="30">
        <f t="shared" si="43"/>
        <v>17.637422735231077</v>
      </c>
      <c r="N67" s="30">
        <f t="shared" si="43"/>
        <v>17.790934672252913</v>
      </c>
      <c r="O67" s="30">
        <f t="shared" si="43"/>
        <v>17.927947347417529</v>
      </c>
      <c r="P67" s="30">
        <f t="shared" si="43"/>
        <v>18.042081727131585</v>
      </c>
      <c r="Q67" s="30">
        <f t="shared" si="43"/>
        <v>18.131961553630234</v>
      </c>
      <c r="R67" s="30">
        <f t="shared" si="43"/>
        <v>18.301380578900311</v>
      </c>
      <c r="S67" s="30">
        <f t="shared" si="43"/>
        <v>18.577858643724994</v>
      </c>
      <c r="T67" s="30">
        <f t="shared" si="43"/>
        <v>18.72585595621528</v>
      </c>
      <c r="U67" s="30">
        <f t="shared" si="43"/>
        <v>19.037700196266574</v>
      </c>
      <c r="V67" s="30">
        <f t="shared" si="43"/>
        <v>19.472670118675865</v>
      </c>
      <c r="W67" s="30">
        <f t="shared" si="43"/>
        <v>19.838701764673626</v>
      </c>
      <c r="X67" s="30">
        <f t="shared" si="43"/>
        <v>20.736860469893642</v>
      </c>
    </row>
    <row r="68" spans="1:24" ht="15.75">
      <c r="B68" s="20" t="s">
        <v>38</v>
      </c>
      <c r="C68" s="31">
        <f t="shared" ref="C68:C69" si="44">AVERAGE(D68:X68)</f>
        <v>67.966484147346648</v>
      </c>
      <c r="D68" s="30">
        <f>(D9/D7)*100</f>
        <v>68.915535906361995</v>
      </c>
      <c r="E68" s="30">
        <f t="shared" ref="E68:X68" si="45">(E9/E7)*100</f>
        <v>68.437947185660803</v>
      </c>
      <c r="F68" s="30">
        <f t="shared" si="45"/>
        <v>68.523442800837273</v>
      </c>
      <c r="G68" s="30">
        <f t="shared" si="45"/>
        <v>68.286284271152937</v>
      </c>
      <c r="H68" s="30">
        <f t="shared" si="45"/>
        <v>68.266001373279877</v>
      </c>
      <c r="I68" s="30">
        <f t="shared" si="45"/>
        <v>68.299073522988252</v>
      </c>
      <c r="J68" s="30">
        <f t="shared" si="45"/>
        <v>68.258940299861763</v>
      </c>
      <c r="K68" s="30">
        <f t="shared" si="45"/>
        <v>68.178003408169118</v>
      </c>
      <c r="L68" s="30">
        <f t="shared" si="45"/>
        <v>68.023982637078603</v>
      </c>
      <c r="M68" s="30">
        <f t="shared" si="45"/>
        <v>67.992241371468197</v>
      </c>
      <c r="N68" s="30">
        <f t="shared" si="45"/>
        <v>67.995116355652868</v>
      </c>
      <c r="O68" s="30">
        <f t="shared" si="45"/>
        <v>67.991268346796403</v>
      </c>
      <c r="P68" s="30">
        <f t="shared" si="45"/>
        <v>67.939992005739441</v>
      </c>
      <c r="Q68" s="30">
        <f t="shared" si="45"/>
        <v>67.818019944894843</v>
      </c>
      <c r="R68" s="30">
        <f t="shared" si="45"/>
        <v>67.754770049027968</v>
      </c>
      <c r="S68" s="30">
        <f t="shared" si="45"/>
        <v>67.539851965229502</v>
      </c>
      <c r="T68" s="30">
        <f t="shared" si="45"/>
        <v>67.794925085084017</v>
      </c>
      <c r="U68" s="30">
        <f t="shared" si="45"/>
        <v>67.744258746312241</v>
      </c>
      <c r="V68" s="30">
        <f t="shared" si="45"/>
        <v>67.417763302153872</v>
      </c>
      <c r="W68" s="30">
        <f t="shared" si="45"/>
        <v>67.409929106011816</v>
      </c>
      <c r="X68" s="30">
        <f t="shared" si="45"/>
        <v>66.708819410518188</v>
      </c>
    </row>
    <row r="69" spans="1:24" ht="15.75">
      <c r="B69" s="20" t="s">
        <v>10</v>
      </c>
      <c r="C69" s="31">
        <f t="shared" si="44"/>
        <v>14.45351452690992</v>
      </c>
      <c r="D69" s="30">
        <f t="shared" ref="D69:X69" si="46">(D10/D7)*100</f>
        <v>16.115105410996822</v>
      </c>
      <c r="E69" s="30">
        <f t="shared" si="46"/>
        <v>16.279314055716938</v>
      </c>
      <c r="F69" s="30">
        <f t="shared" si="46"/>
        <v>16.031562821779115</v>
      </c>
      <c r="G69" s="30">
        <f t="shared" si="46"/>
        <v>15.889900639305818</v>
      </c>
      <c r="H69" s="30">
        <f t="shared" si="46"/>
        <v>15.611609925956079</v>
      </c>
      <c r="I69" s="30">
        <f t="shared" si="46"/>
        <v>15.362062205223111</v>
      </c>
      <c r="J69" s="30">
        <f t="shared" si="46"/>
        <v>15.118190514347738</v>
      </c>
      <c r="K69" s="30">
        <f t="shared" si="46"/>
        <v>14.845394981111603</v>
      </c>
      <c r="L69" s="30">
        <f t="shared" si="46"/>
        <v>14.598995963574021</v>
      </c>
      <c r="M69" s="30">
        <f t="shared" si="46"/>
        <v>14.370335893300718</v>
      </c>
      <c r="N69" s="30">
        <f t="shared" si="46"/>
        <v>14.213948972094212</v>
      </c>
      <c r="O69" s="30">
        <f t="shared" si="46"/>
        <v>14.08078430578607</v>
      </c>
      <c r="P69" s="30">
        <f t="shared" si="46"/>
        <v>14.01792626712896</v>
      </c>
      <c r="Q69" s="30">
        <f t="shared" si="46"/>
        <v>14.050018501474929</v>
      </c>
      <c r="R69" s="30">
        <f t="shared" si="46"/>
        <v>13.943849372071723</v>
      </c>
      <c r="S69" s="30">
        <f t="shared" si="46"/>
        <v>13.882289391045493</v>
      </c>
      <c r="T69" s="30">
        <f t="shared" si="46"/>
        <v>13.479218958700695</v>
      </c>
      <c r="U69" s="30">
        <f t="shared" si="46"/>
        <v>13.218041057421198</v>
      </c>
      <c r="V69" s="30">
        <f t="shared" si="46"/>
        <v>13.109566579170275</v>
      </c>
      <c r="W69" s="30">
        <f t="shared" si="46"/>
        <v>12.751369129314563</v>
      </c>
      <c r="X69" s="30">
        <f t="shared" si="46"/>
        <v>12.55432011958818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91.165724916864988</v>
      </c>
      <c r="D72" s="30">
        <f>(D13/D$10)*100</f>
        <v>91.453661387441514</v>
      </c>
      <c r="E72" s="30">
        <f t="shared" ref="E72:X72" si="47">(E13/E$10)*100</f>
        <v>91.427579460790113</v>
      </c>
      <c r="F72" s="30">
        <f t="shared" si="47"/>
        <v>91.41210190916766</v>
      </c>
      <c r="G72" s="30">
        <f t="shared" si="47"/>
        <v>91.386078775767928</v>
      </c>
      <c r="H72" s="30">
        <f t="shared" si="47"/>
        <v>91.360070454646376</v>
      </c>
      <c r="I72" s="30">
        <f t="shared" si="47"/>
        <v>91.33940537651209</v>
      </c>
      <c r="J72" s="30">
        <f t="shared" si="47"/>
        <v>91.328898420966439</v>
      </c>
      <c r="K72" s="30">
        <f t="shared" si="47"/>
        <v>91.302457142221797</v>
      </c>
      <c r="L72" s="30">
        <f t="shared" si="47"/>
        <v>91.292050204739212</v>
      </c>
      <c r="M72" s="30">
        <f t="shared" si="47"/>
        <v>91.265677383467093</v>
      </c>
      <c r="N72" s="30">
        <f t="shared" si="47"/>
        <v>91.264973495107583</v>
      </c>
      <c r="O72" s="30">
        <f t="shared" si="47"/>
        <v>91.23633937066316</v>
      </c>
      <c r="P72" s="30">
        <f t="shared" si="47"/>
        <v>91.148316599868053</v>
      </c>
      <c r="Q72" s="30">
        <f t="shared" si="47"/>
        <v>91.121144511398342</v>
      </c>
      <c r="R72" s="30">
        <f t="shared" si="47"/>
        <v>91.037882776733312</v>
      </c>
      <c r="S72" s="30">
        <f t="shared" si="47"/>
        <v>91.010588963251948</v>
      </c>
      <c r="T72" s="30">
        <f t="shared" si="47"/>
        <v>90.893157643144065</v>
      </c>
      <c r="U72" s="30">
        <f t="shared" si="47"/>
        <v>90.837539796623844</v>
      </c>
      <c r="V72" s="30">
        <f t="shared" si="47"/>
        <v>90.931992387398125</v>
      </c>
      <c r="W72" s="30">
        <f t="shared" si="47"/>
        <v>90.806296980145618</v>
      </c>
      <c r="X72" s="30">
        <f t="shared" si="47"/>
        <v>90.624010214110399</v>
      </c>
    </row>
    <row r="73" spans="1:24" ht="15.75">
      <c r="A73" s="36"/>
      <c r="B73" s="10" t="s">
        <v>11</v>
      </c>
      <c r="C73" s="31">
        <f>AVERAGE(D73:X73)</f>
        <v>8.834275083135017</v>
      </c>
      <c r="D73" s="30">
        <f>(D16/D$10)*100</f>
        <v>8.5463386125584897</v>
      </c>
      <c r="E73" s="30">
        <f t="shared" ref="E73:X73" si="48">(E16/E$10)*100</f>
        <v>8.5724205392098991</v>
      </c>
      <c r="F73" s="30">
        <f t="shared" si="48"/>
        <v>8.5878980908323328</v>
      </c>
      <c r="G73" s="30">
        <f>(G16/G$10)*100</f>
        <v>8.6139212242320706</v>
      </c>
      <c r="H73" s="30">
        <f t="shared" si="48"/>
        <v>8.6399295453536329</v>
      </c>
      <c r="I73" s="30">
        <f t="shared" si="48"/>
        <v>8.6605946234879045</v>
      </c>
      <c r="J73" s="30">
        <f t="shared" si="48"/>
        <v>8.6711015790335519</v>
      </c>
      <c r="K73" s="30">
        <f t="shared" si="48"/>
        <v>8.6975428577782132</v>
      </c>
      <c r="L73" s="30">
        <f t="shared" si="48"/>
        <v>8.7079497952607934</v>
      </c>
      <c r="M73" s="30">
        <f t="shared" si="48"/>
        <v>8.734322616532916</v>
      </c>
      <c r="N73" s="30">
        <f t="shared" si="48"/>
        <v>8.7350265048924225</v>
      </c>
      <c r="O73" s="30">
        <f t="shared" si="48"/>
        <v>8.7636606293368438</v>
      </c>
      <c r="P73" s="30">
        <f t="shared" si="48"/>
        <v>8.8516834001319538</v>
      </c>
      <c r="Q73" s="30">
        <f t="shared" si="48"/>
        <v>8.8788554886016477</v>
      </c>
      <c r="R73" s="30">
        <f t="shared" si="48"/>
        <v>8.9621172232666808</v>
      </c>
      <c r="S73" s="30">
        <f t="shared" si="48"/>
        <v>8.9894110367480486</v>
      </c>
      <c r="T73" s="30">
        <f t="shared" si="48"/>
        <v>9.1068423568559353</v>
      </c>
      <c r="U73" s="30">
        <f t="shared" si="48"/>
        <v>9.1624602033761597</v>
      </c>
      <c r="V73" s="30">
        <f t="shared" si="48"/>
        <v>9.0680076126018854</v>
      </c>
      <c r="W73" s="30">
        <f t="shared" si="48"/>
        <v>9.1937030198543894</v>
      </c>
      <c r="X73" s="30">
        <f t="shared" si="48"/>
        <v>9.3759897858896135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1471183602.452755</v>
      </c>
      <c r="E147">
        <v>1730376684.369204</v>
      </c>
      <c r="F147">
        <v>2328715410.6444001</v>
      </c>
      <c r="G147">
        <v>2610983945.2828178</v>
      </c>
      <c r="H147">
        <v>2822685346.261632</v>
      </c>
      <c r="I147">
        <v>2681551078.9424229</v>
      </c>
      <c r="J147">
        <v>2963819613.580842</v>
      </c>
      <c r="K147">
        <v>3246088148.1784091</v>
      </c>
      <c r="L147">
        <v>3491733987.728056</v>
      </c>
      <c r="M147">
        <v>3131008874.4454341</v>
      </c>
      <c r="N147">
        <v>2851814686.4608269</v>
      </c>
      <c r="O147">
        <v>2654644265.1540532</v>
      </c>
      <c r="P147">
        <v>2082020659.9642141</v>
      </c>
      <c r="Q147">
        <v>2032878688.078567</v>
      </c>
      <c r="R147">
        <v>2417376010.3110471</v>
      </c>
      <c r="S147">
        <v>2873109573.2599092</v>
      </c>
      <c r="T147">
        <v>3371843160.9650879</v>
      </c>
      <c r="U147">
        <v>3757935502.8473849</v>
      </c>
      <c r="V147">
        <v>4494088714.2238531</v>
      </c>
      <c r="W147">
        <v>4211270252.3837152</v>
      </c>
      <c r="X147">
        <v>4818045149.6409111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Wealth_URY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2014-12-03T13:26:35Z</dcterms:modified>
</cp:coreProperties>
</file>