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O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<sst xmlns="http://schemas.openxmlformats.org/spreadsheetml/2006/main" count="95" uniqueCount="65">
  <si>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</si>
  <si>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</si>
  <si>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</si>
  <si>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</si>
  <si>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</si>
  <si>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</si>
  <si>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</si>
  <si>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</si>
  <si>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</si>
  <si>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</si>
  <si>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</si>
  <si>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</si>
  <si>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</si>
  <si>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</si>
  <si>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</si>
  <si>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</si>
  <si>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</si>
  <si>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</si>
  <si>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</si>
  <si>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</si>
  <si>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</si>
  <si>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</si>
  <si>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</si>
  <si>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</si>
  <si>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</si>
  <si>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</si>
  <si>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</si>
  <si>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</si>
  <si>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</si>
  <si>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</si>
  <si>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</si>
  <si>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</si>
  <si>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</si>
  <si>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</si>
  <si>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</si>
  <si>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</si>
  <si>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</si>
  <si>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</si>
  <si>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</si>
  <si>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</si>
  <si>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</si>
  <si>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</si>
  <si>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</si>
  <si>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</si>
  <si>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</si>
  <si>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</si>
  <si>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</si>
  <si>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</si>
  <si>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</si>
  <si>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</si>
  <si>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</si>
  <si>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</si>
  <si>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</si>
  <si>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</si>
  <si>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</si>
  <si>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</si>
  <si>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</si>
  <si>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</si>
  <si>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</si>
  <si>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</si>
  <si>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</si>
  <si>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</si>
  <si>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</si>
  <si>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Norway</t>
  </si>
  <si>
    <t>NOR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</si>
</sst>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Wealth_NOR!$B$54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Wealth_NOR!$D$54:$X$54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0.40871502878896404</c:v>
                </c:pt>
                <c:pt idx="2">
                  <c:v>0.63791174956775443</c:v>
                </c:pt>
                <c:pt idx="3">
                  <c:v>1.1091996447335717</c:v>
                </c:pt>
                <c:pt idx="4">
                  <c:v>1.7806604749757593</c:v>
                </c:pt>
                <c:pt idx="5">
                  <c:v>2.5866015092579575</c:v>
                </c:pt>
                <c:pt idx="6">
                  <c:v>3.8571312380925482</c:v>
                </c:pt>
                <c:pt idx="7">
                  <c:v>5.9511825350376579</c:v>
                </c:pt>
                <c:pt idx="8">
                  <c:v>8.8363809642188595</c:v>
                </c:pt>
                <c:pt idx="9">
                  <c:v>11.149817175393562</c:v>
                </c:pt>
                <c:pt idx="10">
                  <c:v>13.095253429976417</c:v>
                </c:pt>
                <c:pt idx="11">
                  <c:v>14.89152440356829</c:v>
                </c:pt>
                <c:pt idx="12">
                  <c:v>16.534643816647087</c:v>
                </c:pt>
                <c:pt idx="13">
                  <c:v>18.049463487008154</c:v>
                </c:pt>
                <c:pt idx="14">
                  <c:v>20.009066037047262</c:v>
                </c:pt>
                <c:pt idx="15">
                  <c:v>22.602278657751839</c:v>
                </c:pt>
                <c:pt idx="16">
                  <c:v>25.728440576148735</c:v>
                </c:pt>
                <c:pt idx="17">
                  <c:v>29.17102841318524</c:v>
                </c:pt>
                <c:pt idx="18">
                  <c:v>32.861811646041581</c:v>
                </c:pt>
                <c:pt idx="19">
                  <c:v>35.616737176239369</c:v>
                </c:pt>
                <c:pt idx="20" formatCode="_(* #,##0.0000_);_(* \(#,##0.0000\);_(* &quot;-&quot;??_);_(@_)">
                  <c:v>37.609671288385996</c:v>
                </c:pt>
              </c:numCache>
            </c:numRef>
          </c:val>
        </c:ser>
        <c:ser>
          <c:idx val="1"/>
          <c:order val="1"/>
          <c:tx>
            <c:strRef>
              <c:f>Wealth_NOR!$B$55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Wealth_NOR!$D$55:$X$55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0.15330104375392839</c:v>
                </c:pt>
                <c:pt idx="2">
                  <c:v>0.44224594718451637</c:v>
                </c:pt>
                <c:pt idx="3">
                  <c:v>0.6715119853818452</c:v>
                </c:pt>
                <c:pt idx="4">
                  <c:v>1.304967494104714</c:v>
                </c:pt>
                <c:pt idx="5">
                  <c:v>2.0548722008350007</c:v>
                </c:pt>
                <c:pt idx="6">
                  <c:v>2.8147049306890048</c:v>
                </c:pt>
                <c:pt idx="7">
                  <c:v>3.4725097354166623</c:v>
                </c:pt>
                <c:pt idx="8">
                  <c:v>3.8520255346390142</c:v>
                </c:pt>
                <c:pt idx="9">
                  <c:v>3.7459520717477268</c:v>
                </c:pt>
                <c:pt idx="10">
                  <c:v>3.9550483045361018</c:v>
                </c:pt>
                <c:pt idx="11">
                  <c:v>3.2086234508029721</c:v>
                </c:pt>
                <c:pt idx="12">
                  <c:v>5.030886492649933</c:v>
                </c:pt>
                <c:pt idx="13">
                  <c:v>6.6314884663146056</c:v>
                </c:pt>
                <c:pt idx="14">
                  <c:v>8.468934813579132</c:v>
                </c:pt>
                <c:pt idx="15">
                  <c:v>10.487256147222057</c:v>
                </c:pt>
                <c:pt idx="16">
                  <c:v>10.576361438290238</c:v>
                </c:pt>
                <c:pt idx="17">
                  <c:v>11.36077878948818</c:v>
                </c:pt>
                <c:pt idx="18">
                  <c:v>12.027722063557334</c:v>
                </c:pt>
                <c:pt idx="19">
                  <c:v>11.926031567234663</c:v>
                </c:pt>
                <c:pt idx="20">
                  <c:v>11.907137142385338</c:v>
                </c:pt>
              </c:numCache>
            </c:numRef>
          </c:val>
        </c:ser>
        <c:ser>
          <c:idx val="2"/>
          <c:order val="2"/>
          <c:tx>
            <c:strRef>
              <c:f>Wealth_NOR!$B$56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Wealth_NOR!$D$56:$X$56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-2.1757888661568026</c:v>
                </c:pt>
                <c:pt idx="2">
                  <c:v>-4.6912335273189605</c:v>
                </c:pt>
                <c:pt idx="3">
                  <c:v>-7.2755755628295944</c:v>
                </c:pt>
                <c:pt idx="4">
                  <c:v>-10.100420133901499</c:v>
                </c:pt>
                <c:pt idx="5">
                  <c:v>-12.878850208156633</c:v>
                </c:pt>
                <c:pt idx="6">
                  <c:v>-16.206714458302951</c:v>
                </c:pt>
                <c:pt idx="7">
                  <c:v>-19.831547560037411</c:v>
                </c:pt>
                <c:pt idx="8">
                  <c:v>-23.048397168119283</c:v>
                </c:pt>
                <c:pt idx="9">
                  <c:v>-26.282995386107267</c:v>
                </c:pt>
                <c:pt idx="10">
                  <c:v>-29.609604175249103</c:v>
                </c:pt>
                <c:pt idx="11">
                  <c:v>-32.837023294990999</c:v>
                </c:pt>
                <c:pt idx="12">
                  <c:v>-36.04803774516332</c:v>
                </c:pt>
                <c:pt idx="13">
                  <c:v>-39.259905364417016</c:v>
                </c:pt>
                <c:pt idx="14">
                  <c:v>-42.477511633209033</c:v>
                </c:pt>
                <c:pt idx="15">
                  <c:v>-45.608382259648458</c:v>
                </c:pt>
                <c:pt idx="16">
                  <c:v>-48.647245529368853</c:v>
                </c:pt>
                <c:pt idx="17">
                  <c:v>-51.563755918662267</c:v>
                </c:pt>
                <c:pt idx="18">
                  <c:v>-54.445194940604466</c:v>
                </c:pt>
                <c:pt idx="19">
                  <c:v>-57.189764247116237</c:v>
                </c:pt>
                <c:pt idx="20">
                  <c:v>-59.677250227244016</c:v>
                </c:pt>
              </c:numCache>
            </c:numRef>
          </c:val>
        </c:ser>
        <c:ser>
          <c:idx val="4"/>
          <c:order val="3"/>
          <c:tx>
            <c:strRef>
              <c:f>Wealth_NOR!$B$53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Wealth_NOR!$D$53:$X$53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-0.1761093766119215</c:v>
                </c:pt>
                <c:pt idx="2">
                  <c:v>-0.372331320537167</c:v>
                </c:pt>
                <c:pt idx="3">
                  <c:v>-0.557038494859452</c:v>
                </c:pt>
                <c:pt idx="4">
                  <c:v>-0.49495657078625355</c:v>
                </c:pt>
                <c:pt idx="5">
                  <c:v>-0.32383562753092177</c:v>
                </c:pt>
                <c:pt idx="6">
                  <c:v>-0.12709002649466949</c:v>
                </c:pt>
                <c:pt idx="7">
                  <c:v>0.15800550864679686</c:v>
                </c:pt>
                <c:pt idx="8">
                  <c:v>0.53780022630758317</c:v>
                </c:pt>
                <c:pt idx="9">
                  <c:v>0.48976888670182461</c:v>
                </c:pt>
                <c:pt idx="10">
                  <c:v>0.52387828324484964</c:v>
                </c:pt>
                <c:pt idx="11">
                  <c:v>-2.6111603796818983E-2</c:v>
                </c:pt>
                <c:pt idx="12">
                  <c:v>0.90804765207324056</c:v>
                </c:pt>
                <c:pt idx="13">
                  <c:v>1.6801167922240179</c:v>
                </c:pt>
                <c:pt idx="14">
                  <c:v>2.6984318034023458</c:v>
                </c:pt>
                <c:pt idx="15">
                  <c:v>3.9909498734558513</c:v>
                </c:pt>
                <c:pt idx="16">
                  <c:v>4.2870492238981095</c:v>
                </c:pt>
                <c:pt idx="17">
                  <c:v>5.0909498413198362</c:v>
                </c:pt>
                <c:pt idx="18">
                  <c:v>5.8911276993457218</c:v>
                </c:pt>
                <c:pt idx="19">
                  <c:v>6.0343669785596354</c:v>
                </c:pt>
                <c:pt idx="20">
                  <c:v>6.0860249327455929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Wealth_NOR!$D$64:$X$64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2.5859590722427939</c:v>
                </c:pt>
                <c:pt idx="2">
                  <c:v>5.6379654369353771</c:v>
                </c:pt>
                <c:pt idx="3">
                  <c:v>7.9832900443677524</c:v>
                </c:pt>
                <c:pt idx="4">
                  <c:v>12.795017887322935</c:v>
                </c:pt>
                <c:pt idx="5">
                  <c:v>16.838641133698861</c:v>
                </c:pt>
                <c:pt idx="6">
                  <c:v>22.067845990041413</c:v>
                </c:pt>
                <c:pt idx="7">
                  <c:v>27.864524793966972</c:v>
                </c:pt>
                <c:pt idx="8">
                  <c:v>30.491735134539265</c:v>
                </c:pt>
                <c:pt idx="9">
                  <c:v>32.347697969430044</c:v>
                </c:pt>
                <c:pt idx="10">
                  <c:v>35.886949715949143</c:v>
                </c:pt>
                <c:pt idx="11">
                  <c:v>37.882262055360513</c:v>
                </c:pt>
                <c:pt idx="12">
                  <c:v>39.285484996060973</c:v>
                </c:pt>
                <c:pt idx="13">
                  <c:v>39.985482995383627</c:v>
                </c:pt>
                <c:pt idx="14">
                  <c:v>44.494904895593066</c:v>
                </c:pt>
                <c:pt idx="15">
                  <c:v>47.288870875451479</c:v>
                </c:pt>
                <c:pt idx="16">
                  <c:v>49.180080106761579</c:v>
                </c:pt>
                <c:pt idx="17">
                  <c:v>52.121779380630805</c:v>
                </c:pt>
                <c:pt idx="18">
                  <c:v>50.810863419163496</c:v>
                </c:pt>
                <c:pt idx="19">
                  <c:v>46.546174784274299</c:v>
                </c:pt>
                <c:pt idx="20">
                  <c:v>45.576166711444003</c:v>
                </c:pt>
              </c:numCache>
            </c:numRef>
          </c:val>
        </c:ser>
        <c:marker val="1"/>
        <c:axId val="74198016"/>
        <c:axId val="74212096"/>
      </c:lineChart>
      <c:catAx>
        <c:axId val="741980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212096"/>
        <c:crosses val="autoZero"/>
        <c:auto val="1"/>
        <c:lblAlgn val="ctr"/>
        <c:lblOffset val="100"/>
      </c:catAx>
      <c:valAx>
        <c:axId val="7421209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19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Wealth_NOR!$B$40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Wealth_NOR!$D$40:$X$40</c:f>
              <c:numCache>
                <c:formatCode>_(* #,##0_);_(* \(#,##0\);_(* "-"??_);_(@_)</c:formatCode>
                <c:ptCount val="21"/>
                <c:pt idx="0">
                  <c:v>147924.09229192388</c:v>
                </c:pt>
                <c:pt idx="1">
                  <c:v>148528.68028832064</c:v>
                </c:pt>
                <c:pt idx="2">
                  <c:v>148867.71745709551</c:v>
                </c:pt>
                <c:pt idx="3">
                  <c:v>149564.86579810127</c:v>
                </c:pt>
                <c:pt idx="4">
                  <c:v>150558.11813633284</c:v>
                </c:pt>
                <c:pt idx="5">
                  <c:v>151750.29909570291</c:v>
                </c:pt>
                <c:pt idx="6">
                  <c:v>153629.71866438052</c:v>
                </c:pt>
                <c:pt idx="7">
                  <c:v>156727.32503751383</c:v>
                </c:pt>
                <c:pt idx="8">
                  <c:v>160995.22862470098</c:v>
                </c:pt>
                <c:pt idx="9">
                  <c:v>164417.35814083382</c:v>
                </c:pt>
                <c:pt idx="10">
                  <c:v>167295.12706154352</c:v>
                </c:pt>
                <c:pt idx="11">
                  <c:v>169952.24459433262</c:v>
                </c:pt>
                <c:pt idx="12">
                  <c:v>172382.81407140181</c:v>
                </c:pt>
                <c:pt idx="13">
                  <c:v>174623.59731864292</c:v>
                </c:pt>
                <c:pt idx="14">
                  <c:v>177522.32160331766</c:v>
                </c:pt>
                <c:pt idx="15">
                  <c:v>181358.30783369453</c:v>
                </c:pt>
                <c:pt idx="16">
                  <c:v>185982.65447505892</c:v>
                </c:pt>
                <c:pt idx="17">
                  <c:v>191075.07128434736</c:v>
                </c:pt>
                <c:pt idx="18">
                  <c:v>196534.62888001263</c:v>
                </c:pt>
                <c:pt idx="19">
                  <c:v>200609.82746387616</c:v>
                </c:pt>
                <c:pt idx="20">
                  <c:v>203557.85715924518</c:v>
                </c:pt>
              </c:numCache>
            </c:numRef>
          </c:val>
        </c:ser>
        <c:ser>
          <c:idx val="1"/>
          <c:order val="1"/>
          <c:tx>
            <c:strRef>
              <c:f>Wealth_NOR!$B$41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Wealth_NOR!$D$41:$X$41</c:f>
              <c:numCache>
                <c:formatCode>General</c:formatCode>
                <c:ptCount val="21"/>
                <c:pt idx="0">
                  <c:v>362731.11484227399</c:v>
                </c:pt>
                <c:pt idx="1">
                  <c:v>363287.18542734743</c:v>
                </c:pt>
                <c:pt idx="2">
                  <c:v>364335.27849684114</c:v>
                </c:pt>
                <c:pt idx="3">
                  <c:v>365166.89775314904</c:v>
                </c:pt>
                <c:pt idx="4">
                  <c:v>367464.63798196934</c:v>
                </c:pt>
                <c:pt idx="5">
                  <c:v>370184.7756849468</c:v>
                </c:pt>
                <c:pt idx="6">
                  <c:v>372940.92541688267</c:v>
                </c:pt>
                <c:pt idx="7">
                  <c:v>375326.98811855738</c:v>
                </c:pt>
                <c:pt idx="8">
                  <c:v>376703.61000807915</c:v>
                </c:pt>
                <c:pt idx="9">
                  <c:v>376318.8485535818</c:v>
                </c:pt>
                <c:pt idx="10">
                  <c:v>377077.30564986827</c:v>
                </c:pt>
                <c:pt idx="11">
                  <c:v>374369.79045646224</c:v>
                </c:pt>
                <c:pt idx="12">
                  <c:v>380979.70550351246</c:v>
                </c:pt>
                <c:pt idx="13">
                  <c:v>386785.58688677382</c:v>
                </c:pt>
                <c:pt idx="14">
                  <c:v>393450.576506835</c:v>
                </c:pt>
                <c:pt idx="15">
                  <c:v>400771.65598145744</c:v>
                </c:pt>
                <c:pt idx="16">
                  <c:v>401094.8685971325</c:v>
                </c:pt>
                <c:pt idx="17">
                  <c:v>403940.19440014905</c:v>
                </c:pt>
                <c:pt idx="18">
                  <c:v>406359.40517354565</c:v>
                </c:pt>
                <c:pt idx="19">
                  <c:v>405990.54210254579</c:v>
                </c:pt>
                <c:pt idx="20">
                  <c:v>405922.00614464685</c:v>
                </c:pt>
              </c:numCache>
            </c:numRef>
          </c:val>
        </c:ser>
        <c:ser>
          <c:idx val="2"/>
          <c:order val="2"/>
          <c:tx>
            <c:strRef>
              <c:f>Wealth_NOR!$B$42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Wealth_NOR!$D$42:$X$42</c:f>
              <c:numCache>
                <c:formatCode>_(* #,##0_);_(* \(#,##0\);_(* "-"??_);_(@_)</c:formatCode>
                <c:ptCount val="21"/>
                <c:pt idx="0">
                  <c:v>103015.0228654669</c:v>
                </c:pt>
                <c:pt idx="1">
                  <c:v>100773.63346749119</c:v>
                </c:pt>
                <c:pt idx="2">
                  <c:v>98182.347574626823</c:v>
                </c:pt>
                <c:pt idx="3">
                  <c:v>95520.087035823672</c:v>
                </c:pt>
                <c:pt idx="4">
                  <c:v>92610.072755020054</c:v>
                </c:pt>
                <c:pt idx="5">
                  <c:v>89747.872378725122</c:v>
                </c:pt>
                <c:pt idx="6">
                  <c:v>86319.672260505191</c:v>
                </c:pt>
                <c:pt idx="7">
                  <c:v>82585.549611918424</c:v>
                </c:pt>
                <c:pt idx="8">
                  <c:v>79271.711252605193</c:v>
                </c:pt>
                <c:pt idx="9">
                  <c:v>75939.589158738891</c:v>
                </c:pt>
                <c:pt idx="10">
                  <c:v>72512.682353959797</c:v>
                </c:pt>
                <c:pt idx="11">
                  <c:v>69187.955809793231</c:v>
                </c:pt>
                <c:pt idx="12">
                  <c:v>65880.128539734767</c:v>
                </c:pt>
                <c:pt idx="13">
                  <c:v>62571.42237735205</c:v>
                </c:pt>
                <c:pt idx="14">
                  <c:v>59256.804543835256</c:v>
                </c:pt>
                <c:pt idx="15">
                  <c:v>56031.537452120487</c:v>
                </c:pt>
                <c:pt idx="16">
                  <c:v>52901.051759967755</c:v>
                </c:pt>
                <c:pt idx="17">
                  <c:v>49896.607915563429</c:v>
                </c:pt>
                <c:pt idx="18">
                  <c:v>46928.292848255187</c:v>
                </c:pt>
                <c:pt idx="19">
                  <c:v>44100.974149593501</c:v>
                </c:pt>
                <c:pt idx="20">
                  <c:v>41538.489898389576</c:v>
                </c:pt>
              </c:numCache>
            </c:numRef>
          </c:val>
        </c:ser>
        <c:overlap val="100"/>
        <c:axId val="76158464"/>
        <c:axId val="76160000"/>
      </c:barChart>
      <c:catAx>
        <c:axId val="761584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60000"/>
        <c:crosses val="autoZero"/>
        <c:auto val="1"/>
        <c:lblAlgn val="ctr"/>
        <c:lblOffset val="100"/>
      </c:catAx>
      <c:valAx>
        <c:axId val="761600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5846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Wealth_NOR!$B$67:$B$69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Wealth_NOR!$C$67:$C$69</c:f>
              <c:numCache>
                <c:formatCode>_(* #,##0_);_(* \(#,##0\);_(* "-"??_);_(@_)</c:formatCode>
                <c:ptCount val="3"/>
                <c:pt idx="0">
                  <c:v>27.059847686624547</c:v>
                </c:pt>
                <c:pt idx="1">
                  <c:v>61.238508485392813</c:v>
                </c:pt>
                <c:pt idx="2">
                  <c:v>11.701643827982631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Wealth_NOR!$B$72:$B$75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Wealth_NOR!$C$72:$C$75</c:f>
              <c:numCache>
                <c:formatCode>_(* #,##0_);_(* \(#,##0\);_(* "-"??_);_(@_)</c:formatCode>
                <c:ptCount val="4"/>
                <c:pt idx="0">
                  <c:v>3.8562237534906503</c:v>
                </c:pt>
                <c:pt idx="1">
                  <c:v>17.071731917259541</c:v>
                </c:pt>
                <c:pt idx="2">
                  <c:v>79.07204432924982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2602873075490.1279</v>
      </c>
      <c r="E7" s="13">
        <f t="shared" ref="E7:X7" si="0">+E8+E9+E10</f>
        <v>2611427378931.8643</v>
      </c>
      <c r="F7" s="13">
        <f t="shared" si="0"/>
        <v>2620165255932.8833</v>
      </c>
      <c r="G7" s="13">
        <f t="shared" si="0"/>
        <v>2629800407112.5693</v>
      </c>
      <c r="H7" s="13">
        <f t="shared" si="0"/>
        <v>2646440546671.7866</v>
      </c>
      <c r="I7" s="13">
        <f t="shared" si="0"/>
        <v>2666384688230.6411</v>
      </c>
      <c r="J7" s="13">
        <f t="shared" si="0"/>
        <v>2687609228912.626</v>
      </c>
      <c r="K7" s="13">
        <f t="shared" si="0"/>
        <v>2711847621399.7441</v>
      </c>
      <c r="L7" s="13">
        <f t="shared" si="0"/>
        <v>2738885279637.5967</v>
      </c>
      <c r="M7" s="13">
        <f t="shared" si="0"/>
        <v>2753866901212.7822</v>
      </c>
      <c r="N7" s="13">
        <f t="shared" si="0"/>
        <v>2770344070957.3584</v>
      </c>
      <c r="O7" s="13">
        <f t="shared" si="0"/>
        <v>2769355263775.125</v>
      </c>
      <c r="P7" s="13">
        <f t="shared" si="0"/>
        <v>2808636335546.1543</v>
      </c>
      <c r="Q7" s="13">
        <f t="shared" si="0"/>
        <v>2844515432004.605</v>
      </c>
      <c r="R7" s="13">
        <f t="shared" si="0"/>
        <v>2890892636640.1655</v>
      </c>
      <c r="S7" s="13">
        <f t="shared" si="0"/>
        <v>2950410792485.979</v>
      </c>
      <c r="T7" s="13">
        <f t="shared" si="0"/>
        <v>2987933250133.5342</v>
      </c>
      <c r="U7" s="13">
        <f t="shared" si="0"/>
        <v>3045284185729.4604</v>
      </c>
      <c r="V7" s="13">
        <f t="shared" si="0"/>
        <v>3105474257548.3643</v>
      </c>
      <c r="W7" s="13">
        <f t="shared" si="0"/>
        <v>3145491596925.9053</v>
      </c>
      <c r="X7" s="13">
        <f t="shared" si="0"/>
        <v>3178994881723.9463</v>
      </c>
    </row>
    <row r="8" spans="1:24" s="22" customFormat="1" ht="15.75">
      <c r="A8" s="19">
        <v>1</v>
      </c>
      <c r="B8" s="20" t="s">
        <v>5</v>
      </c>
      <c r="C8" s="20"/>
      <c r="D8" s="21">
        <v>627417818594.81079</v>
      </c>
      <c r="E8" s="21">
        <v>633167664118.85144</v>
      </c>
      <c r="F8" s="21">
        <v>637990467288.47791</v>
      </c>
      <c r="G8" s="21">
        <v>644530196159.49805</v>
      </c>
      <c r="H8" s="21">
        <v>652508495492.71521</v>
      </c>
      <c r="I8" s="21">
        <v>661494121786.88184</v>
      </c>
      <c r="J8" s="21">
        <v>673687670874.203</v>
      </c>
      <c r="K8" s="21">
        <v>691495376979.41431</v>
      </c>
      <c r="L8" s="21">
        <v>714697746681.74658</v>
      </c>
      <c r="M8" s="21">
        <v>734232677224.62866</v>
      </c>
      <c r="N8" s="21">
        <v>751298827020.47595</v>
      </c>
      <c r="O8" s="21">
        <v>767156444343.32166</v>
      </c>
      <c r="P8" s="21">
        <v>781859319119.43604</v>
      </c>
      <c r="Q8" s="21">
        <v>796049608152.60474</v>
      </c>
      <c r="R8" s="21">
        <v>814303055221.21204</v>
      </c>
      <c r="S8" s="21">
        <v>838473501890.90442</v>
      </c>
      <c r="T8" s="21">
        <v>868316189178.46411</v>
      </c>
      <c r="U8" s="21">
        <v>902259543805.82898</v>
      </c>
      <c r="V8" s="21">
        <v>939230933497.79651</v>
      </c>
      <c r="W8" s="21">
        <v>969748307180.0321</v>
      </c>
      <c r="X8" s="21">
        <v>993995611430.73889</v>
      </c>
    </row>
    <row r="9" spans="1:24" s="22" customFormat="1" ht="15.75">
      <c r="A9" s="19">
        <v>2</v>
      </c>
      <c r="B9" s="20" t="s">
        <v>38</v>
      </c>
      <c r="C9" s="20"/>
      <c r="D9" s="21">
        <v>1538518582636.7825</v>
      </c>
      <c r="E9" s="21">
        <v>1548668567948.1733</v>
      </c>
      <c r="F9" s="21">
        <v>1561402556231.6331</v>
      </c>
      <c r="G9" s="21">
        <v>1573638909003.5906</v>
      </c>
      <c r="H9" s="21">
        <v>1592566385953.8347</v>
      </c>
      <c r="I9" s="21">
        <v>1613670974949.1482</v>
      </c>
      <c r="J9" s="21">
        <v>1635397796741.6638</v>
      </c>
      <c r="K9" s="21">
        <v>1655977201661.9817</v>
      </c>
      <c r="L9" s="21">
        <v>1672280747321.1453</v>
      </c>
      <c r="M9" s="21">
        <v>1680513534507.1826</v>
      </c>
      <c r="N9" s="21">
        <v>1693401011773.4612</v>
      </c>
      <c r="O9" s="21">
        <v>1689887638740.3196</v>
      </c>
      <c r="P9" s="21">
        <v>1727971171302.0256</v>
      </c>
      <c r="Q9" s="21">
        <v>1763223983517.2603</v>
      </c>
      <c r="R9" s="21">
        <v>1804775893163.3718</v>
      </c>
      <c r="S9" s="21">
        <v>1852886795555.7605</v>
      </c>
      <c r="T9" s="21">
        <v>1872632524696.0293</v>
      </c>
      <c r="U9" s="21">
        <v>1907412061000.6145</v>
      </c>
      <c r="V9" s="21">
        <v>1941974936588.7629</v>
      </c>
      <c r="W9" s="21">
        <v>1962559092504.7903</v>
      </c>
      <c r="X9" s="21">
        <v>1982162213346.9927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436936674258.53491</v>
      </c>
      <c r="E10" s="21">
        <f t="shared" ref="E10:X10" si="1">+E13+E16+E19+E23</f>
        <v>429591146864.83923</v>
      </c>
      <c r="F10" s="21">
        <f t="shared" si="1"/>
        <v>420772232412.7724</v>
      </c>
      <c r="G10" s="21">
        <f t="shared" si="1"/>
        <v>411631301949.48053</v>
      </c>
      <c r="H10" s="21">
        <f t="shared" si="1"/>
        <v>401365665225.23688</v>
      </c>
      <c r="I10" s="21">
        <f t="shared" si="1"/>
        <v>391219591494.61102</v>
      </c>
      <c r="J10" s="21">
        <f t="shared" si="1"/>
        <v>378523761296.75952</v>
      </c>
      <c r="K10" s="21">
        <f t="shared" si="1"/>
        <v>364375042758.34833</v>
      </c>
      <c r="L10" s="21">
        <f t="shared" si="1"/>
        <v>351906785634.70508</v>
      </c>
      <c r="M10" s="21">
        <f t="shared" si="1"/>
        <v>339120689480.97064</v>
      </c>
      <c r="N10" s="21">
        <f t="shared" si="1"/>
        <v>325644232163.42139</v>
      </c>
      <c r="O10" s="21">
        <f t="shared" si="1"/>
        <v>312311180691.48364</v>
      </c>
      <c r="P10" s="21">
        <f t="shared" si="1"/>
        <v>298805845124.69244</v>
      </c>
      <c r="Q10" s="21">
        <f t="shared" si="1"/>
        <v>285241840334.73969</v>
      </c>
      <c r="R10" s="21">
        <f t="shared" si="1"/>
        <v>271813688255.58139</v>
      </c>
      <c r="S10" s="21">
        <f t="shared" si="1"/>
        <v>259050495039.31378</v>
      </c>
      <c r="T10" s="21">
        <f t="shared" si="1"/>
        <v>246984536259.04099</v>
      </c>
      <c r="U10" s="21">
        <f t="shared" si="1"/>
        <v>235612580923.01721</v>
      </c>
      <c r="V10" s="21">
        <f t="shared" si="1"/>
        <v>224268387461.80481</v>
      </c>
      <c r="W10" s="21">
        <f t="shared" si="1"/>
        <v>213184197241.08325</v>
      </c>
      <c r="X10" s="21">
        <f t="shared" si="1"/>
        <v>202837056946.21503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59887778581.566162</v>
      </c>
      <c r="E11" s="38">
        <f t="shared" ref="E11:X11" si="2">+E13+E16</f>
        <v>60435086513.306808</v>
      </c>
      <c r="F11" s="38">
        <f t="shared" si="2"/>
        <v>60515626008.346909</v>
      </c>
      <c r="G11" s="38">
        <f t="shared" si="2"/>
        <v>60789703635.677475</v>
      </c>
      <c r="H11" s="38">
        <f t="shared" si="2"/>
        <v>61143473435.127647</v>
      </c>
      <c r="I11" s="38">
        <f t="shared" si="2"/>
        <v>62408010915.944778</v>
      </c>
      <c r="J11" s="38">
        <f t="shared" si="2"/>
        <v>62625165563.189911</v>
      </c>
      <c r="K11" s="38">
        <f t="shared" si="2"/>
        <v>61715245204.743454</v>
      </c>
      <c r="L11" s="38">
        <f t="shared" si="2"/>
        <v>61977938236.056931</v>
      </c>
      <c r="M11" s="38">
        <f t="shared" si="2"/>
        <v>62035708539.062851</v>
      </c>
      <c r="N11" s="38">
        <f t="shared" si="2"/>
        <v>62241478590.290901</v>
      </c>
      <c r="O11" s="38">
        <f t="shared" si="2"/>
        <v>62920397395.784302</v>
      </c>
      <c r="P11" s="38">
        <f t="shared" si="2"/>
        <v>63531008625.175186</v>
      </c>
      <c r="Q11" s="38">
        <f t="shared" si="2"/>
        <v>64084696874.480629</v>
      </c>
      <c r="R11" s="38">
        <f t="shared" si="2"/>
        <v>64706692699.888603</v>
      </c>
      <c r="S11" s="38">
        <f t="shared" si="2"/>
        <v>65283150141.228218</v>
      </c>
      <c r="T11" s="38">
        <f t="shared" si="2"/>
        <v>65892685973.468712</v>
      </c>
      <c r="U11" s="38">
        <f t="shared" si="2"/>
        <v>66479452613.675034</v>
      </c>
      <c r="V11" s="38">
        <f t="shared" si="2"/>
        <v>67012711652.601044</v>
      </c>
      <c r="W11" s="38">
        <f t="shared" si="2"/>
        <v>67520696888.369125</v>
      </c>
      <c r="X11" s="38">
        <f t="shared" si="2"/>
        <v>68046214402.003525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377048895676.96875</v>
      </c>
      <c r="E12" s="38">
        <f t="shared" ref="E12:X12" si="3">+E23+E19</f>
        <v>369156060351.53241</v>
      </c>
      <c r="F12" s="38">
        <f t="shared" si="3"/>
        <v>360256606404.42548</v>
      </c>
      <c r="G12" s="38">
        <f t="shared" si="3"/>
        <v>350841598313.80304</v>
      </c>
      <c r="H12" s="38">
        <f t="shared" si="3"/>
        <v>340222191790.10925</v>
      </c>
      <c r="I12" s="38">
        <f t="shared" si="3"/>
        <v>328811580578.66626</v>
      </c>
      <c r="J12" s="38">
        <f t="shared" si="3"/>
        <v>315898595733.56958</v>
      </c>
      <c r="K12" s="38">
        <f t="shared" si="3"/>
        <v>302659797553.60486</v>
      </c>
      <c r="L12" s="38">
        <f t="shared" si="3"/>
        <v>289928847398.64813</v>
      </c>
      <c r="M12" s="38">
        <f t="shared" si="3"/>
        <v>277084980941.90778</v>
      </c>
      <c r="N12" s="38">
        <f t="shared" si="3"/>
        <v>263402753573.13049</v>
      </c>
      <c r="O12" s="38">
        <f t="shared" si="3"/>
        <v>249390783295.69931</v>
      </c>
      <c r="P12" s="38">
        <f t="shared" si="3"/>
        <v>235274836499.51724</v>
      </c>
      <c r="Q12" s="38">
        <f t="shared" si="3"/>
        <v>221157143460.25903</v>
      </c>
      <c r="R12" s="38">
        <f t="shared" si="3"/>
        <v>207106995555.69278</v>
      </c>
      <c r="S12" s="38">
        <f t="shared" si="3"/>
        <v>193767344898.08557</v>
      </c>
      <c r="T12" s="38">
        <f t="shared" si="3"/>
        <v>181091850285.57227</v>
      </c>
      <c r="U12" s="38">
        <f t="shared" si="3"/>
        <v>169133128309.34219</v>
      </c>
      <c r="V12" s="38">
        <f t="shared" si="3"/>
        <v>157255675809.20377</v>
      </c>
      <c r="W12" s="38">
        <f t="shared" si="3"/>
        <v>145663500352.71414</v>
      </c>
      <c r="X12" s="38">
        <f t="shared" si="3"/>
        <v>134790842544.21152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11111365712.676746</v>
      </c>
      <c r="E13" s="13">
        <f t="shared" ref="E13:X13" si="4">+E14+E15</f>
        <v>11498441977.257698</v>
      </c>
      <c r="F13" s="13">
        <f t="shared" si="4"/>
        <v>11418749805.138088</v>
      </c>
      <c r="G13" s="13">
        <f t="shared" si="4"/>
        <v>11532595765.308958</v>
      </c>
      <c r="H13" s="13">
        <f t="shared" si="4"/>
        <v>11726133897.599434</v>
      </c>
      <c r="I13" s="13">
        <f t="shared" si="4"/>
        <v>12830439711.256857</v>
      </c>
      <c r="J13" s="13">
        <f t="shared" si="4"/>
        <v>12887362691.342291</v>
      </c>
      <c r="K13" s="13">
        <f t="shared" si="4"/>
        <v>11817210665.736128</v>
      </c>
      <c r="L13" s="13">
        <f t="shared" si="4"/>
        <v>11919672029.88991</v>
      </c>
      <c r="M13" s="13">
        <f t="shared" si="4"/>
        <v>11817210665.736128</v>
      </c>
      <c r="N13" s="13">
        <f t="shared" si="4"/>
        <v>11862749049.804476</v>
      </c>
      <c r="O13" s="13">
        <f t="shared" si="4"/>
        <v>11919672029.889912</v>
      </c>
      <c r="P13" s="13">
        <f t="shared" si="4"/>
        <v>11908287433.872822</v>
      </c>
      <c r="Q13" s="13">
        <f t="shared" si="4"/>
        <v>11839979857.770304</v>
      </c>
      <c r="R13" s="13">
        <f t="shared" si="4"/>
        <v>11839979857.770304</v>
      </c>
      <c r="S13" s="13">
        <f t="shared" si="4"/>
        <v>11794441473.701956</v>
      </c>
      <c r="T13" s="13">
        <f t="shared" si="4"/>
        <v>11783056877.684868</v>
      </c>
      <c r="U13" s="13">
        <f t="shared" si="4"/>
        <v>11748903089.633608</v>
      </c>
      <c r="V13" s="13">
        <f t="shared" si="4"/>
        <v>11661241700.302038</v>
      </c>
      <c r="W13" s="13">
        <f t="shared" si="4"/>
        <v>11548306507.812538</v>
      </c>
      <c r="X13" s="13">
        <f t="shared" si="4"/>
        <v>11452903593.18935</v>
      </c>
    </row>
    <row r="14" spans="1:24" ht="15.75">
      <c r="A14" s="8" t="s">
        <v>43</v>
      </c>
      <c r="B14" s="2" t="s">
        <v>27</v>
      </c>
      <c r="C14" s="10"/>
      <c r="D14" s="11">
        <v>9836290958.7630215</v>
      </c>
      <c r="E14" s="11">
        <v>10155059647.241451</v>
      </c>
      <c r="F14" s="11">
        <v>10052598283.087669</v>
      </c>
      <c r="G14" s="11">
        <v>10132290455.207277</v>
      </c>
      <c r="H14" s="11">
        <v>10257521011.395233</v>
      </c>
      <c r="I14" s="11">
        <v>11293519248.950134</v>
      </c>
      <c r="J14" s="11">
        <v>11384596017.08683</v>
      </c>
      <c r="K14" s="11">
        <v>10268905607.412319</v>
      </c>
      <c r="L14" s="11">
        <v>10280290203.429407</v>
      </c>
      <c r="M14" s="11">
        <v>10098136667.156017</v>
      </c>
      <c r="N14" s="11">
        <v>10063982879.104757</v>
      </c>
      <c r="O14" s="11">
        <v>10086752071.138931</v>
      </c>
      <c r="P14" s="11">
        <v>10052598283.087669</v>
      </c>
      <c r="Q14" s="11">
        <v>9972906110.9680634</v>
      </c>
      <c r="R14" s="11">
        <v>9950136918.9338894</v>
      </c>
      <c r="S14" s="11">
        <v>9870444746.8142815</v>
      </c>
      <c r="T14" s="11">
        <v>9824906362.7459335</v>
      </c>
      <c r="U14" s="11">
        <v>9761152625.0502472</v>
      </c>
      <c r="V14" s="11">
        <v>9668937397.3118439</v>
      </c>
      <c r="W14" s="11">
        <v>9558279124.0257607</v>
      </c>
      <c r="X14" s="11">
        <v>9449214694.1820679</v>
      </c>
    </row>
    <row r="15" spans="1:24" ht="15.75">
      <c r="A15" s="8" t="s">
        <v>47</v>
      </c>
      <c r="B15" s="2" t="s">
        <v>6</v>
      </c>
      <c r="C15" s="10"/>
      <c r="D15" s="11">
        <v>1275074753.9137249</v>
      </c>
      <c r="E15" s="11">
        <v>1343382330.0162458</v>
      </c>
      <c r="F15" s="11">
        <v>1366151522.0504196</v>
      </c>
      <c r="G15" s="11">
        <v>1400305310.10168</v>
      </c>
      <c r="H15" s="11">
        <v>1468612886.204201</v>
      </c>
      <c r="I15" s="11">
        <v>1536920462.3067219</v>
      </c>
      <c r="J15" s="11">
        <v>1502766674.2554615</v>
      </c>
      <c r="K15" s="11">
        <v>1548305058.3238087</v>
      </c>
      <c r="L15" s="11">
        <v>1639381826.4605033</v>
      </c>
      <c r="M15" s="11">
        <v>1719073998.5801113</v>
      </c>
      <c r="N15" s="11">
        <v>1798766170.699719</v>
      </c>
      <c r="O15" s="11">
        <v>1832919958.7509794</v>
      </c>
      <c r="P15" s="11">
        <v>1855689150.7851532</v>
      </c>
      <c r="Q15" s="11">
        <v>1867073746.8022399</v>
      </c>
      <c r="R15" s="11">
        <v>1889842938.8364136</v>
      </c>
      <c r="S15" s="11">
        <v>1923996726.8876741</v>
      </c>
      <c r="T15" s="11">
        <v>1958150514.9389346</v>
      </c>
      <c r="U15" s="11">
        <v>1987750464.5833604</v>
      </c>
      <c r="V15" s="11">
        <v>1992304302.990195</v>
      </c>
      <c r="W15" s="11">
        <v>1990027383.7867777</v>
      </c>
      <c r="X15" s="11">
        <v>2003688899.007282</v>
      </c>
    </row>
    <row r="16" spans="1:24" ht="15.75">
      <c r="A16" s="15" t="s">
        <v>44</v>
      </c>
      <c r="B16" s="10" t="s">
        <v>11</v>
      </c>
      <c r="C16" s="10"/>
      <c r="D16" s="13">
        <f>+D17+D18</f>
        <v>48776412868.889412</v>
      </c>
      <c r="E16" s="13">
        <f t="shared" ref="E16:X16" si="5">+E17+E18</f>
        <v>48936644536.04911</v>
      </c>
      <c r="F16" s="13">
        <f t="shared" si="5"/>
        <v>49096876203.208817</v>
      </c>
      <c r="G16" s="13">
        <f t="shared" si="5"/>
        <v>49257107870.368515</v>
      </c>
      <c r="H16" s="13">
        <f t="shared" si="5"/>
        <v>49417339537.528214</v>
      </c>
      <c r="I16" s="13">
        <f t="shared" si="5"/>
        <v>49577571204.68792</v>
      </c>
      <c r="J16" s="13">
        <f t="shared" si="5"/>
        <v>49737802871.847618</v>
      </c>
      <c r="K16" s="13">
        <f t="shared" si="5"/>
        <v>49898034539.007324</v>
      </c>
      <c r="L16" s="13">
        <f t="shared" si="5"/>
        <v>50058266206.167023</v>
      </c>
      <c r="M16" s="13">
        <f t="shared" si="5"/>
        <v>50218497873.326721</v>
      </c>
      <c r="N16" s="13">
        <f t="shared" si="5"/>
        <v>50378729540.486427</v>
      </c>
      <c r="O16" s="13">
        <f t="shared" si="5"/>
        <v>51000725365.894394</v>
      </c>
      <c r="P16" s="13">
        <f t="shared" si="5"/>
        <v>51622721191.302368</v>
      </c>
      <c r="Q16" s="13">
        <f t="shared" si="5"/>
        <v>52244717016.710327</v>
      </c>
      <c r="R16" s="13">
        <f t="shared" si="5"/>
        <v>52866712842.118301</v>
      </c>
      <c r="S16" s="13">
        <f t="shared" si="5"/>
        <v>53488708667.52626</v>
      </c>
      <c r="T16" s="13">
        <f t="shared" si="5"/>
        <v>54109629095.783844</v>
      </c>
      <c r="U16" s="13">
        <f t="shared" si="5"/>
        <v>54730549524.041428</v>
      </c>
      <c r="V16" s="13">
        <f t="shared" si="5"/>
        <v>55351469952.299004</v>
      </c>
      <c r="W16" s="13">
        <f t="shared" si="5"/>
        <v>55972390380.556587</v>
      </c>
      <c r="X16" s="13">
        <f t="shared" si="5"/>
        <v>56593310808.814171</v>
      </c>
    </row>
    <row r="17" spans="1:24">
      <c r="A17" s="8" t="s">
        <v>45</v>
      </c>
      <c r="B17" s="2" t="s">
        <v>7</v>
      </c>
      <c r="C17" s="2"/>
      <c r="D17" s="14">
        <v>15151720322.802023</v>
      </c>
      <c r="E17" s="14">
        <v>15339132751.253798</v>
      </c>
      <c r="F17" s="14">
        <v>15526545179.705574</v>
      </c>
      <c r="G17" s="14">
        <v>15713957608.157351</v>
      </c>
      <c r="H17" s="14">
        <v>15901370036.609123</v>
      </c>
      <c r="I17" s="14">
        <v>16088782465.060898</v>
      </c>
      <c r="J17" s="14">
        <v>16276194893.512674</v>
      </c>
      <c r="K17" s="14">
        <v>16463607321.964449</v>
      </c>
      <c r="L17" s="14">
        <v>16651019750.416224</v>
      </c>
      <c r="M17" s="14">
        <v>16838432178.867998</v>
      </c>
      <c r="N17" s="14">
        <v>17025844607.319777</v>
      </c>
      <c r="O17" s="14">
        <v>17391086779.90723</v>
      </c>
      <c r="P17" s="14">
        <v>17756328952.494678</v>
      </c>
      <c r="Q17" s="14">
        <v>18121571125.082134</v>
      </c>
      <c r="R17" s="14">
        <v>18486813297.669582</v>
      </c>
      <c r="S17" s="14">
        <v>18852055470.257038</v>
      </c>
      <c r="T17" s="14">
        <v>19216222245.694103</v>
      </c>
      <c r="U17" s="14">
        <v>19580389021.131165</v>
      </c>
      <c r="V17" s="14">
        <v>19944555796.56823</v>
      </c>
      <c r="W17" s="14">
        <v>20308722572.005295</v>
      </c>
      <c r="X17" s="14">
        <v>20672889347.44236</v>
      </c>
    </row>
    <row r="18" spans="1:24">
      <c r="A18" s="8" t="s">
        <v>46</v>
      </c>
      <c r="B18" s="2" t="s">
        <v>62</v>
      </c>
      <c r="C18" s="2"/>
      <c r="D18" s="14">
        <v>33624692546.087387</v>
      </c>
      <c r="E18" s="14">
        <v>33597511784.795315</v>
      </c>
      <c r="F18" s="14">
        <v>33570331023.503242</v>
      </c>
      <c r="G18" s="14">
        <v>33543150262.211166</v>
      </c>
      <c r="H18" s="14">
        <v>33515969500.919094</v>
      </c>
      <c r="I18" s="14">
        <v>33488788739.627022</v>
      </c>
      <c r="J18" s="14">
        <v>33461607978.334946</v>
      </c>
      <c r="K18" s="14">
        <v>33434427217.042873</v>
      </c>
      <c r="L18" s="14">
        <v>33407246455.750797</v>
      </c>
      <c r="M18" s="14">
        <v>33380065694.458725</v>
      </c>
      <c r="N18" s="14">
        <v>33352884933.166649</v>
      </c>
      <c r="O18" s="14">
        <v>33609638585.987167</v>
      </c>
      <c r="P18" s="14">
        <v>33866392238.807686</v>
      </c>
      <c r="Q18" s="14">
        <v>34123145891.628197</v>
      </c>
      <c r="R18" s="14">
        <v>34379899544.448715</v>
      </c>
      <c r="S18" s="14">
        <v>34636653197.269226</v>
      </c>
      <c r="T18" s="14">
        <v>34893406850.089745</v>
      </c>
      <c r="U18" s="14">
        <v>35150160502.910263</v>
      </c>
      <c r="V18" s="14">
        <v>35406914155.730774</v>
      </c>
      <c r="W18" s="14">
        <v>35663667808.551292</v>
      </c>
      <c r="X18" s="14">
        <v>35920421461.371811</v>
      </c>
    </row>
    <row r="19" spans="1:24" ht="15.75">
      <c r="A19" s="15" t="s">
        <v>48</v>
      </c>
      <c r="B19" s="10" t="s">
        <v>12</v>
      </c>
      <c r="C19" s="10"/>
      <c r="D19" s="13">
        <f>+D20+D21+D22</f>
        <v>377048895676.96875</v>
      </c>
      <c r="E19" s="13">
        <f t="shared" ref="E19:X19" si="6">+E20+E21+E22</f>
        <v>369156060351.53241</v>
      </c>
      <c r="F19" s="13">
        <f t="shared" si="6"/>
        <v>360256606404.42548</v>
      </c>
      <c r="G19" s="13">
        <f t="shared" si="6"/>
        <v>350841598313.80304</v>
      </c>
      <c r="H19" s="13">
        <f t="shared" si="6"/>
        <v>340222191790.10925</v>
      </c>
      <c r="I19" s="13">
        <f t="shared" si="6"/>
        <v>328811580578.66626</v>
      </c>
      <c r="J19" s="13">
        <f t="shared" si="6"/>
        <v>315898595733.56958</v>
      </c>
      <c r="K19" s="13">
        <f t="shared" si="6"/>
        <v>302659797553.60486</v>
      </c>
      <c r="L19" s="13">
        <f t="shared" si="6"/>
        <v>289928847398.64813</v>
      </c>
      <c r="M19" s="13">
        <f t="shared" si="6"/>
        <v>277084980941.90778</v>
      </c>
      <c r="N19" s="13">
        <f t="shared" si="6"/>
        <v>263402753573.13049</v>
      </c>
      <c r="O19" s="13">
        <f t="shared" si="6"/>
        <v>249390783295.69931</v>
      </c>
      <c r="P19" s="13">
        <f t="shared" si="6"/>
        <v>235274836499.51724</v>
      </c>
      <c r="Q19" s="13">
        <f t="shared" si="6"/>
        <v>221157143460.25903</v>
      </c>
      <c r="R19" s="13">
        <f t="shared" si="6"/>
        <v>207106995555.69278</v>
      </c>
      <c r="S19" s="13">
        <f t="shared" si="6"/>
        <v>193767344898.08557</v>
      </c>
      <c r="T19" s="13">
        <f t="shared" si="6"/>
        <v>181091850285.57227</v>
      </c>
      <c r="U19" s="13">
        <f t="shared" si="6"/>
        <v>169133128309.34219</v>
      </c>
      <c r="V19" s="13">
        <f t="shared" si="6"/>
        <v>157255675809.20377</v>
      </c>
      <c r="W19" s="13">
        <f t="shared" si="6"/>
        <v>145663500352.71414</v>
      </c>
      <c r="X19" s="13">
        <f t="shared" si="6"/>
        <v>134790842544.21152</v>
      </c>
    </row>
    <row r="20" spans="1:24" s="16" customFormat="1">
      <c r="A20" s="8" t="s">
        <v>59</v>
      </c>
      <c r="B20" s="2" t="s">
        <v>13</v>
      </c>
      <c r="C20" s="2"/>
      <c r="D20" s="11">
        <v>271444468047.1463</v>
      </c>
      <c r="E20" s="11">
        <v>264369163791.43686</v>
      </c>
      <c r="F20" s="11">
        <v>256346307099.58167</v>
      </c>
      <c r="G20" s="11">
        <v>247746303023.67575</v>
      </c>
      <c r="H20" s="11">
        <v>238003974558.15536</v>
      </c>
      <c r="I20" s="11">
        <v>227500267780.66968</v>
      </c>
      <c r="J20" s="11">
        <v>215803163481.17276</v>
      </c>
      <c r="K20" s="11">
        <v>203931026773.14307</v>
      </c>
      <c r="L20" s="11">
        <v>192573710424.05417</v>
      </c>
      <c r="M20" s="11">
        <v>181213524513.25415</v>
      </c>
      <c r="N20" s="11">
        <v>169106792993.45709</v>
      </c>
      <c r="O20" s="11">
        <v>156750767847.68021</v>
      </c>
      <c r="P20" s="11">
        <v>144686699798.97275</v>
      </c>
      <c r="Q20" s="11">
        <v>132875424576.96977</v>
      </c>
      <c r="R20" s="11">
        <v>121336906080.73839</v>
      </c>
      <c r="S20" s="11">
        <v>110594777733.7291</v>
      </c>
      <c r="T20" s="11">
        <v>100546295258.83009</v>
      </c>
      <c r="U20" s="11">
        <v>91298089832.291138</v>
      </c>
      <c r="V20" s="11">
        <v>82404611772.085388</v>
      </c>
      <c r="W20" s="11">
        <v>73921289358.531204</v>
      </c>
      <c r="X20" s="11">
        <v>66225611878.7211</v>
      </c>
    </row>
    <row r="21" spans="1:24" s="16" customFormat="1">
      <c r="A21" s="8" t="s">
        <v>60</v>
      </c>
      <c r="B21" s="2" t="s">
        <v>14</v>
      </c>
      <c r="C21" s="2"/>
      <c r="D21" s="11">
        <v>105228633219.40005</v>
      </c>
      <c r="E21" s="11">
        <v>104415282287.32576</v>
      </c>
      <c r="F21" s="11">
        <v>103543232515.16199</v>
      </c>
      <c r="G21" s="11">
        <v>102731623278.84007</v>
      </c>
      <c r="H21" s="11">
        <v>101858358012.88399</v>
      </c>
      <c r="I21" s="11">
        <v>100955152367.41595</v>
      </c>
      <c r="J21" s="11">
        <v>99742185251.047485</v>
      </c>
      <c r="K21" s="11">
        <v>98380413273.384552</v>
      </c>
      <c r="L21" s="11">
        <v>97010934271.033066</v>
      </c>
      <c r="M21" s="11">
        <v>95532371226.935822</v>
      </c>
      <c r="N21" s="11">
        <v>93964880974.893677</v>
      </c>
      <c r="O21" s="11">
        <v>92331584588.972321</v>
      </c>
      <c r="P21" s="11">
        <v>90306712064.066895</v>
      </c>
      <c r="Q21" s="11">
        <v>88037586141.339508</v>
      </c>
      <c r="R21" s="11">
        <v>85562741944.23288</v>
      </c>
      <c r="S21" s="11">
        <v>82983852913.830734</v>
      </c>
      <c r="T21" s="11">
        <v>80387178441.839584</v>
      </c>
      <c r="U21" s="11">
        <v>77728254924.287033</v>
      </c>
      <c r="V21" s="11">
        <v>74787728581.575607</v>
      </c>
      <c r="W21" s="11">
        <v>71712329306.814423</v>
      </c>
      <c r="X21" s="11">
        <v>68559859785.167648</v>
      </c>
    </row>
    <row r="22" spans="1:24" s="16" customFormat="1">
      <c r="A22" s="8" t="s">
        <v>61</v>
      </c>
      <c r="B22" s="2" t="s">
        <v>15</v>
      </c>
      <c r="C22" s="2"/>
      <c r="D22" s="11">
        <v>375794410.42238265</v>
      </c>
      <c r="E22" s="11">
        <v>371614272.76975238</v>
      </c>
      <c r="F22" s="11">
        <v>367066789.68181914</v>
      </c>
      <c r="G22" s="11">
        <v>363672011.28721178</v>
      </c>
      <c r="H22" s="11">
        <v>359859219.06988454</v>
      </c>
      <c r="I22" s="11">
        <v>356160430.58060312</v>
      </c>
      <c r="J22" s="11">
        <v>353247001.34934461</v>
      </c>
      <c r="K22" s="11">
        <v>348357507.07727379</v>
      </c>
      <c r="L22" s="11">
        <v>344202703.56089509</v>
      </c>
      <c r="M22" s="11">
        <v>339085201.71781868</v>
      </c>
      <c r="N22" s="11">
        <v>331079604.77973539</v>
      </c>
      <c r="O22" s="11">
        <v>308430859.04677725</v>
      </c>
      <c r="P22" s="11">
        <v>281424636.47760022</v>
      </c>
      <c r="Q22" s="11">
        <v>244132741.94976729</v>
      </c>
      <c r="R22" s="11">
        <v>207347530.72153476</v>
      </c>
      <c r="S22" s="11">
        <v>188714250.52574408</v>
      </c>
      <c r="T22" s="11">
        <v>158376584.90258864</v>
      </c>
      <c r="U22" s="11">
        <v>106783552.76401846</v>
      </c>
      <c r="V22" s="11">
        <v>63335455.542742886</v>
      </c>
      <c r="W22" s="11">
        <v>29881687.368488789</v>
      </c>
      <c r="X22" s="11">
        <v>5370880.322764161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188114008686.87619</v>
      </c>
      <c r="E35" s="11">
        <v>193954352914.19781</v>
      </c>
      <c r="F35" s="11">
        <v>200787601151.30511</v>
      </c>
      <c r="G35" s="11">
        <v>206382772071.17068</v>
      </c>
      <c r="H35" s="11">
        <v>216807905033.3335</v>
      </c>
      <c r="I35" s="11">
        <v>225884345377.4296</v>
      </c>
      <c r="J35" s="11">
        <v>237403899421.9967</v>
      </c>
      <c r="K35" s="11">
        <v>250206064216.60529</v>
      </c>
      <c r="L35" s="11">
        <v>256918641216.4491</v>
      </c>
      <c r="M35" s="11">
        <v>262123306604.61441</v>
      </c>
      <c r="N35" s="11">
        <v>270651458985.7471</v>
      </c>
      <c r="O35" s="11">
        <v>276037849510.98199</v>
      </c>
      <c r="P35" s="11">
        <v>280184247302.51062</v>
      </c>
      <c r="Q35" s="11">
        <v>283024091638.19141</v>
      </c>
      <c r="R35" s="11">
        <v>293960401369.31787</v>
      </c>
      <c r="S35" s="11">
        <v>302012572759.02209</v>
      </c>
      <c r="T35" s="11">
        <v>308901128646.54187</v>
      </c>
      <c r="U35" s="11">
        <v>318582601166.36218</v>
      </c>
      <c r="V35" s="11">
        <v>319645896731.21838</v>
      </c>
      <c r="W35" s="11">
        <v>314184326109.75177</v>
      </c>
      <c r="X35" s="11">
        <v>315275395213.3432</v>
      </c>
    </row>
    <row r="36" spans="1:24" ht="15.75">
      <c r="A36" s="25">
        <v>5</v>
      </c>
      <c r="B36" s="9" t="s">
        <v>9</v>
      </c>
      <c r="C36" s="10"/>
      <c r="D36" s="11">
        <v>4241485</v>
      </c>
      <c r="E36" s="11">
        <v>4262932.0000000009</v>
      </c>
      <c r="F36" s="11">
        <v>4285620.0000000019</v>
      </c>
      <c r="G36" s="11">
        <v>4309369.0000000009</v>
      </c>
      <c r="H36" s="11">
        <v>4333931.0000000009</v>
      </c>
      <c r="I36" s="11">
        <v>4359095.9999999981</v>
      </c>
      <c r="J36" s="11">
        <v>4385139.0000000009</v>
      </c>
      <c r="K36" s="11">
        <v>4412091.9999999991</v>
      </c>
      <c r="L36" s="11">
        <v>4439248</v>
      </c>
      <c r="M36" s="11">
        <v>4465664.0000000009</v>
      </c>
      <c r="N36" s="11">
        <v>4490858.9999999981</v>
      </c>
      <c r="O36" s="11">
        <v>4513953.0000000009</v>
      </c>
      <c r="P36" s="11">
        <v>4535599</v>
      </c>
      <c r="Q36" s="11">
        <v>4558660</v>
      </c>
      <c r="R36" s="11">
        <v>4587046.0000000009</v>
      </c>
      <c r="S36" s="11">
        <v>4623298.0000000009</v>
      </c>
      <c r="T36" s="11">
        <v>4668802</v>
      </c>
      <c r="U36" s="11">
        <v>4722016.0000000009</v>
      </c>
      <c r="V36" s="11">
        <v>4778959.0000000009</v>
      </c>
      <c r="W36" s="11">
        <v>4834001.9999999991</v>
      </c>
      <c r="X36" s="11">
        <v>4883111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613670.22999966471</v>
      </c>
      <c r="E39" s="11">
        <f t="shared" si="8"/>
        <v>612589.49918315932</v>
      </c>
      <c r="F39" s="11">
        <f t="shared" si="8"/>
        <v>611385.34352856351</v>
      </c>
      <c r="G39" s="11">
        <f t="shared" si="8"/>
        <v>610251.85058707406</v>
      </c>
      <c r="H39" s="11">
        <f t="shared" si="8"/>
        <v>610632.82887332223</v>
      </c>
      <c r="I39" s="11">
        <f t="shared" si="8"/>
        <v>611682.94715937483</v>
      </c>
      <c r="J39" s="11">
        <f t="shared" si="8"/>
        <v>612890.31634176825</v>
      </c>
      <c r="K39" s="11">
        <f t="shared" si="8"/>
        <v>614639.86276798963</v>
      </c>
      <c r="L39" s="11">
        <f t="shared" si="8"/>
        <v>616970.5498853852</v>
      </c>
      <c r="M39" s="11">
        <f t="shared" si="8"/>
        <v>616675.79585315462</v>
      </c>
      <c r="N39" s="11">
        <f t="shared" si="8"/>
        <v>616885.11506537162</v>
      </c>
      <c r="O39" s="11">
        <f t="shared" si="8"/>
        <v>613509.99086058815</v>
      </c>
      <c r="P39" s="11">
        <f t="shared" si="8"/>
        <v>619242.64811464911</v>
      </c>
      <c r="Q39" s="11">
        <f t="shared" si="8"/>
        <v>623980.60658276884</v>
      </c>
      <c r="R39" s="11">
        <f t="shared" si="8"/>
        <v>630229.70265398803</v>
      </c>
      <c r="S39" s="11">
        <f t="shared" si="8"/>
        <v>638161.50126727251</v>
      </c>
      <c r="T39" s="11">
        <f t="shared" si="8"/>
        <v>639978.57483215909</v>
      </c>
      <c r="U39" s="11">
        <f t="shared" si="8"/>
        <v>644911.87360005977</v>
      </c>
      <c r="V39" s="11">
        <f t="shared" si="8"/>
        <v>649822.3269018135</v>
      </c>
      <c r="W39" s="11">
        <f t="shared" si="8"/>
        <v>650701.34371601546</v>
      </c>
      <c r="X39" s="11">
        <f t="shared" si="8"/>
        <v>651018.35320228152</v>
      </c>
    </row>
    <row r="40" spans="1:24" ht="15.75">
      <c r="B40" s="20" t="s">
        <v>5</v>
      </c>
      <c r="C40" s="7"/>
      <c r="D40" s="11">
        <f t="shared" ref="D40:X40" si="9">+D8/D36</f>
        <v>147924.09229192388</v>
      </c>
      <c r="E40" s="11">
        <f t="shared" si="9"/>
        <v>148528.68028832064</v>
      </c>
      <c r="F40" s="11">
        <f t="shared" si="9"/>
        <v>148867.71745709551</v>
      </c>
      <c r="G40" s="11">
        <f t="shared" si="9"/>
        <v>149564.86579810127</v>
      </c>
      <c r="H40" s="11">
        <f t="shared" si="9"/>
        <v>150558.11813633284</v>
      </c>
      <c r="I40" s="11">
        <f t="shared" si="9"/>
        <v>151750.29909570291</v>
      </c>
      <c r="J40" s="11">
        <f t="shared" si="9"/>
        <v>153629.71866438052</v>
      </c>
      <c r="K40" s="11">
        <f t="shared" si="9"/>
        <v>156727.32503751383</v>
      </c>
      <c r="L40" s="11">
        <f t="shared" si="9"/>
        <v>160995.22862470098</v>
      </c>
      <c r="M40" s="11">
        <f t="shared" si="9"/>
        <v>164417.35814083382</v>
      </c>
      <c r="N40" s="11">
        <f t="shared" si="9"/>
        <v>167295.12706154352</v>
      </c>
      <c r="O40" s="11">
        <f t="shared" si="9"/>
        <v>169952.24459433262</v>
      </c>
      <c r="P40" s="11">
        <f t="shared" si="9"/>
        <v>172382.81407140181</v>
      </c>
      <c r="Q40" s="11">
        <f t="shared" si="9"/>
        <v>174623.59731864292</v>
      </c>
      <c r="R40" s="11">
        <f t="shared" si="9"/>
        <v>177522.32160331766</v>
      </c>
      <c r="S40" s="11">
        <f t="shared" si="9"/>
        <v>181358.30783369453</v>
      </c>
      <c r="T40" s="11">
        <f t="shared" si="9"/>
        <v>185982.65447505892</v>
      </c>
      <c r="U40" s="11">
        <f t="shared" si="9"/>
        <v>191075.07128434736</v>
      </c>
      <c r="V40" s="11">
        <f t="shared" si="9"/>
        <v>196534.62888001263</v>
      </c>
      <c r="W40" s="11">
        <f t="shared" si="9"/>
        <v>200609.82746387616</v>
      </c>
      <c r="X40" s="11">
        <f t="shared" si="9"/>
        <v>203557.85715924518</v>
      </c>
    </row>
    <row r="41" spans="1:24" ht="15.75">
      <c r="B41" s="20" t="s">
        <v>38</v>
      </c>
      <c r="C41" s="7"/>
      <c r="D41" s="37">
        <f>+D9/D36</f>
        <v>362731.11484227399</v>
      </c>
      <c r="E41" s="37">
        <f t="shared" ref="E41:X41" si="10">+E9/E36</f>
        <v>363287.18542734743</v>
      </c>
      <c r="F41" s="37">
        <f t="shared" si="10"/>
        <v>364335.27849684114</v>
      </c>
      <c r="G41" s="37">
        <f t="shared" si="10"/>
        <v>365166.89775314904</v>
      </c>
      <c r="H41" s="37">
        <f t="shared" si="10"/>
        <v>367464.63798196934</v>
      </c>
      <c r="I41" s="37">
        <f t="shared" si="10"/>
        <v>370184.7756849468</v>
      </c>
      <c r="J41" s="37">
        <f t="shared" si="10"/>
        <v>372940.92541688267</v>
      </c>
      <c r="K41" s="37">
        <f t="shared" si="10"/>
        <v>375326.98811855738</v>
      </c>
      <c r="L41" s="37">
        <f t="shared" si="10"/>
        <v>376703.61000807915</v>
      </c>
      <c r="M41" s="37">
        <f t="shared" si="10"/>
        <v>376318.8485535818</v>
      </c>
      <c r="N41" s="37">
        <f t="shared" si="10"/>
        <v>377077.30564986827</v>
      </c>
      <c r="O41" s="37">
        <f t="shared" si="10"/>
        <v>374369.79045646224</v>
      </c>
      <c r="P41" s="37">
        <f t="shared" si="10"/>
        <v>380979.70550351246</v>
      </c>
      <c r="Q41" s="37">
        <f t="shared" si="10"/>
        <v>386785.58688677382</v>
      </c>
      <c r="R41" s="37">
        <f t="shared" si="10"/>
        <v>393450.576506835</v>
      </c>
      <c r="S41" s="37">
        <f t="shared" si="10"/>
        <v>400771.65598145744</v>
      </c>
      <c r="T41" s="37">
        <f t="shared" si="10"/>
        <v>401094.8685971325</v>
      </c>
      <c r="U41" s="37">
        <f t="shared" si="10"/>
        <v>403940.19440014905</v>
      </c>
      <c r="V41" s="37">
        <f t="shared" si="10"/>
        <v>406359.40517354565</v>
      </c>
      <c r="W41" s="37">
        <f t="shared" si="10"/>
        <v>405990.54210254579</v>
      </c>
      <c r="X41" s="37">
        <f t="shared" si="10"/>
        <v>405922.00614464685</v>
      </c>
    </row>
    <row r="42" spans="1:24" ht="15.75">
      <c r="B42" s="20" t="s">
        <v>10</v>
      </c>
      <c r="C42" s="9"/>
      <c r="D42" s="11">
        <f t="shared" ref="D42:X42" si="11">+D10/D36</f>
        <v>103015.0228654669</v>
      </c>
      <c r="E42" s="11">
        <f t="shared" si="11"/>
        <v>100773.63346749119</v>
      </c>
      <c r="F42" s="11">
        <f t="shared" si="11"/>
        <v>98182.347574626823</v>
      </c>
      <c r="G42" s="11">
        <f t="shared" si="11"/>
        <v>95520.087035823672</v>
      </c>
      <c r="H42" s="11">
        <f t="shared" si="11"/>
        <v>92610.072755020054</v>
      </c>
      <c r="I42" s="11">
        <f t="shared" si="11"/>
        <v>89747.872378725122</v>
      </c>
      <c r="J42" s="11">
        <f t="shared" si="11"/>
        <v>86319.672260505191</v>
      </c>
      <c r="K42" s="11">
        <f t="shared" si="11"/>
        <v>82585.549611918424</v>
      </c>
      <c r="L42" s="11">
        <f t="shared" si="11"/>
        <v>79271.711252605193</v>
      </c>
      <c r="M42" s="11">
        <f t="shared" si="11"/>
        <v>75939.589158738891</v>
      </c>
      <c r="N42" s="11">
        <f t="shared" si="11"/>
        <v>72512.682353959797</v>
      </c>
      <c r="O42" s="11">
        <f t="shared" si="11"/>
        <v>69187.955809793231</v>
      </c>
      <c r="P42" s="11">
        <f t="shared" si="11"/>
        <v>65880.128539734767</v>
      </c>
      <c r="Q42" s="11">
        <f t="shared" si="11"/>
        <v>62571.42237735205</v>
      </c>
      <c r="R42" s="11">
        <f t="shared" si="11"/>
        <v>59256.804543835256</v>
      </c>
      <c r="S42" s="11">
        <f t="shared" si="11"/>
        <v>56031.537452120487</v>
      </c>
      <c r="T42" s="11">
        <f t="shared" si="11"/>
        <v>52901.051759967755</v>
      </c>
      <c r="U42" s="11">
        <f t="shared" si="11"/>
        <v>49896.607915563429</v>
      </c>
      <c r="V42" s="11">
        <f t="shared" si="11"/>
        <v>46928.292848255187</v>
      </c>
      <c r="W42" s="11">
        <f t="shared" si="11"/>
        <v>44100.974149593501</v>
      </c>
      <c r="X42" s="11">
        <f t="shared" si="11"/>
        <v>41538.489898389576</v>
      </c>
    </row>
    <row r="43" spans="1:24" ht="15.75">
      <c r="B43" s="26" t="s">
        <v>32</v>
      </c>
      <c r="C43" s="9"/>
      <c r="D43" s="11">
        <f t="shared" ref="D43:X43" si="12">+D11/D36</f>
        <v>14119.530914659881</v>
      </c>
      <c r="E43" s="11">
        <f t="shared" si="12"/>
        <v>14176.882604110691</v>
      </c>
      <c r="F43" s="11">
        <f t="shared" si="12"/>
        <v>14120.623388995496</v>
      </c>
      <c r="G43" s="11">
        <f t="shared" si="12"/>
        <v>14106.404820677333</v>
      </c>
      <c r="H43" s="11">
        <f t="shared" si="12"/>
        <v>14108.086500483656</v>
      </c>
      <c r="I43" s="11">
        <f t="shared" si="12"/>
        <v>14316.732394960974</v>
      </c>
      <c r="J43" s="11">
        <f t="shared" si="12"/>
        <v>14281.227017704547</v>
      </c>
      <c r="K43" s="11">
        <f t="shared" si="12"/>
        <v>13987.751208438869</v>
      </c>
      <c r="L43" s="11">
        <f t="shared" si="12"/>
        <v>13961.359724903166</v>
      </c>
      <c r="M43" s="11">
        <f t="shared" si="12"/>
        <v>13891.709841820351</v>
      </c>
      <c r="N43" s="11">
        <f t="shared" si="12"/>
        <v>13859.593140263572</v>
      </c>
      <c r="O43" s="11">
        <f t="shared" si="12"/>
        <v>13939.090060482307</v>
      </c>
      <c r="P43" s="11">
        <f t="shared" si="12"/>
        <v>14007.192572618344</v>
      </c>
      <c r="Q43" s="11">
        <f t="shared" si="12"/>
        <v>14057.792613285621</v>
      </c>
      <c r="R43" s="11">
        <f t="shared" si="12"/>
        <v>14106.397167128604</v>
      </c>
      <c r="S43" s="11">
        <f t="shared" si="12"/>
        <v>14120.472039922195</v>
      </c>
      <c r="T43" s="11">
        <f t="shared" si="12"/>
        <v>14113.403389877898</v>
      </c>
      <c r="U43" s="11">
        <f t="shared" si="12"/>
        <v>14078.61655142105</v>
      </c>
      <c r="V43" s="11">
        <f t="shared" si="12"/>
        <v>14022.449586322258</v>
      </c>
      <c r="W43" s="11">
        <f t="shared" si="12"/>
        <v>13967.86697406603</v>
      </c>
      <c r="X43" s="11">
        <f t="shared" si="12"/>
        <v>13935.012823178406</v>
      </c>
    </row>
    <row r="44" spans="1:24" ht="15.75">
      <c r="B44" s="26" t="s">
        <v>33</v>
      </c>
      <c r="C44" s="9"/>
      <c r="D44" s="11">
        <f t="shared" ref="D44:X44" si="13">+D12/D36</f>
        <v>88895.491950807031</v>
      </c>
      <c r="E44" s="11">
        <f t="shared" si="13"/>
        <v>86596.750863380497</v>
      </c>
      <c r="F44" s="11">
        <f t="shared" si="13"/>
        <v>84061.724185631319</v>
      </c>
      <c r="G44" s="11">
        <f t="shared" si="13"/>
        <v>81413.682215146342</v>
      </c>
      <c r="H44" s="11">
        <f t="shared" si="13"/>
        <v>78501.986254536401</v>
      </c>
      <c r="I44" s="11">
        <f t="shared" si="13"/>
        <v>75431.139983764151</v>
      </c>
      <c r="J44" s="11">
        <f t="shared" si="13"/>
        <v>72038.445242800633</v>
      </c>
      <c r="K44" s="11">
        <f t="shared" si="13"/>
        <v>68597.798403479552</v>
      </c>
      <c r="L44" s="11">
        <f t="shared" si="13"/>
        <v>65310.35152770202</v>
      </c>
      <c r="M44" s="11">
        <f t="shared" si="13"/>
        <v>62047.879316918537</v>
      </c>
      <c r="N44" s="11">
        <f t="shared" si="13"/>
        <v>58653.089213696221</v>
      </c>
      <c r="O44" s="11">
        <f t="shared" si="13"/>
        <v>55248.865749310913</v>
      </c>
      <c r="P44" s="11">
        <f t="shared" si="13"/>
        <v>51872.935967116413</v>
      </c>
      <c r="Q44" s="11">
        <f t="shared" si="13"/>
        <v>48513.62976406642</v>
      </c>
      <c r="R44" s="11">
        <f t="shared" si="13"/>
        <v>45150.407376706651</v>
      </c>
      <c r="S44" s="11">
        <f t="shared" si="13"/>
        <v>41911.065412198288</v>
      </c>
      <c r="T44" s="11">
        <f t="shared" si="13"/>
        <v>38787.648370089861</v>
      </c>
      <c r="U44" s="11">
        <f t="shared" si="13"/>
        <v>35817.991364142385</v>
      </c>
      <c r="V44" s="11">
        <f t="shared" si="13"/>
        <v>32905.843261932932</v>
      </c>
      <c r="W44" s="11">
        <f t="shared" si="13"/>
        <v>30133.107175527475</v>
      </c>
      <c r="X44" s="11">
        <f t="shared" si="13"/>
        <v>27603.477075211176</v>
      </c>
    </row>
    <row r="45" spans="1:24" ht="15.75">
      <c r="B45" s="10" t="s">
        <v>31</v>
      </c>
      <c r="C45" s="9"/>
      <c r="D45" s="11">
        <f t="shared" ref="D45:X45" si="14">+D13/D36</f>
        <v>2619.6876123991351</v>
      </c>
      <c r="E45" s="11">
        <f t="shared" si="14"/>
        <v>2697.3083261139741</v>
      </c>
      <c r="F45" s="11">
        <f t="shared" si="14"/>
        <v>2664.433572070805</v>
      </c>
      <c r="G45" s="11">
        <f t="shared" si="14"/>
        <v>2676.1680805957799</v>
      </c>
      <c r="H45" s="11">
        <f t="shared" si="14"/>
        <v>2705.6577268072406</v>
      </c>
      <c r="I45" s="11">
        <f t="shared" si="14"/>
        <v>2943.371678728081</v>
      </c>
      <c r="J45" s="11">
        <f t="shared" si="14"/>
        <v>2938.8721067547203</v>
      </c>
      <c r="K45" s="11">
        <f t="shared" si="14"/>
        <v>2678.3690516281463</v>
      </c>
      <c r="L45" s="11">
        <f t="shared" si="14"/>
        <v>2685.0655854076886</v>
      </c>
      <c r="M45" s="11">
        <f t="shared" si="14"/>
        <v>2646.2382001279375</v>
      </c>
      <c r="N45" s="11">
        <f t="shared" si="14"/>
        <v>2641.5322881000006</v>
      </c>
      <c r="O45" s="11">
        <f t="shared" si="14"/>
        <v>2640.6282984979925</v>
      </c>
      <c r="P45" s="11">
        <f t="shared" si="14"/>
        <v>2625.5159316052459</v>
      </c>
      <c r="Q45" s="11">
        <f t="shared" si="14"/>
        <v>2597.2500378993618</v>
      </c>
      <c r="R45" s="11">
        <f t="shared" si="14"/>
        <v>2581.1774849805956</v>
      </c>
      <c r="S45" s="11">
        <f t="shared" si="14"/>
        <v>2551.0883083249128</v>
      </c>
      <c r="T45" s="11">
        <f t="shared" si="14"/>
        <v>2523.7859471626484</v>
      </c>
      <c r="U45" s="11">
        <f t="shared" si="14"/>
        <v>2488.111664516513</v>
      </c>
      <c r="V45" s="11">
        <f t="shared" si="14"/>
        <v>2440.121729502604</v>
      </c>
      <c r="W45" s="11">
        <f t="shared" si="14"/>
        <v>2388.9742924832344</v>
      </c>
      <c r="X45" s="11">
        <f t="shared" si="14"/>
        <v>2345.4112743268279</v>
      </c>
    </row>
    <row r="46" spans="1:24" ht="15.75">
      <c r="B46" s="10" t="s">
        <v>11</v>
      </c>
      <c r="C46" s="9"/>
      <c r="D46" s="11">
        <f t="shared" ref="D46:X46" si="15">+D16/D36</f>
        <v>11499.843302260744</v>
      </c>
      <c r="E46" s="11">
        <f t="shared" si="15"/>
        <v>11479.574277996717</v>
      </c>
      <c r="F46" s="11">
        <f t="shared" si="15"/>
        <v>11456.189816924691</v>
      </c>
      <c r="G46" s="11">
        <f t="shared" si="15"/>
        <v>11430.236740081553</v>
      </c>
      <c r="H46" s="11">
        <f t="shared" si="15"/>
        <v>11402.428773676416</v>
      </c>
      <c r="I46" s="11">
        <f t="shared" si="15"/>
        <v>11373.360716232894</v>
      </c>
      <c r="J46" s="11">
        <f t="shared" si="15"/>
        <v>11342.354910949825</v>
      </c>
      <c r="K46" s="11">
        <f t="shared" si="15"/>
        <v>11309.382156810723</v>
      </c>
      <c r="L46" s="11">
        <f t="shared" si="15"/>
        <v>11276.294139495478</v>
      </c>
      <c r="M46" s="11">
        <f t="shared" si="15"/>
        <v>11245.471641692413</v>
      </c>
      <c r="N46" s="11">
        <f t="shared" si="15"/>
        <v>11218.060852163573</v>
      </c>
      <c r="O46" s="11">
        <f t="shared" si="15"/>
        <v>11298.461761984314</v>
      </c>
      <c r="P46" s="11">
        <f t="shared" si="15"/>
        <v>11381.676641013099</v>
      </c>
      <c r="Q46" s="11">
        <f t="shared" si="15"/>
        <v>11460.54257538626</v>
      </c>
      <c r="R46" s="11">
        <f t="shared" si="15"/>
        <v>11525.219682148008</v>
      </c>
      <c r="S46" s="11">
        <f t="shared" si="15"/>
        <v>11569.383731597281</v>
      </c>
      <c r="T46" s="11">
        <f t="shared" si="15"/>
        <v>11589.617442715249</v>
      </c>
      <c r="U46" s="11">
        <f t="shared" si="15"/>
        <v>11590.504886904537</v>
      </c>
      <c r="V46" s="11">
        <f t="shared" si="15"/>
        <v>11582.327856819653</v>
      </c>
      <c r="W46" s="11">
        <f t="shared" si="15"/>
        <v>11578.892681582796</v>
      </c>
      <c r="X46" s="11">
        <f t="shared" si="15"/>
        <v>11589.601548851577</v>
      </c>
    </row>
    <row r="47" spans="1:24" ht="15.75">
      <c r="B47" s="10" t="s">
        <v>12</v>
      </c>
      <c r="C47" s="9"/>
      <c r="D47" s="11">
        <f t="shared" ref="D47:X47" si="16">+D19/D36</f>
        <v>88895.491950807031</v>
      </c>
      <c r="E47" s="11">
        <f t="shared" si="16"/>
        <v>86596.750863380497</v>
      </c>
      <c r="F47" s="11">
        <f t="shared" si="16"/>
        <v>84061.724185631319</v>
      </c>
      <c r="G47" s="11">
        <f t="shared" si="16"/>
        <v>81413.682215146342</v>
      </c>
      <c r="H47" s="11">
        <f t="shared" si="16"/>
        <v>78501.986254536401</v>
      </c>
      <c r="I47" s="11">
        <f t="shared" si="16"/>
        <v>75431.139983764151</v>
      </c>
      <c r="J47" s="11">
        <f t="shared" si="16"/>
        <v>72038.445242800633</v>
      </c>
      <c r="K47" s="11">
        <f t="shared" si="16"/>
        <v>68597.798403479552</v>
      </c>
      <c r="L47" s="11">
        <f t="shared" si="16"/>
        <v>65310.35152770202</v>
      </c>
      <c r="M47" s="11">
        <f t="shared" si="16"/>
        <v>62047.879316918537</v>
      </c>
      <c r="N47" s="11">
        <f t="shared" si="16"/>
        <v>58653.089213696221</v>
      </c>
      <c r="O47" s="11">
        <f t="shared" si="16"/>
        <v>55248.865749310913</v>
      </c>
      <c r="P47" s="11">
        <f t="shared" si="16"/>
        <v>51872.935967116413</v>
      </c>
      <c r="Q47" s="11">
        <f t="shared" si="16"/>
        <v>48513.62976406642</v>
      </c>
      <c r="R47" s="11">
        <f t="shared" si="16"/>
        <v>45150.407376706651</v>
      </c>
      <c r="S47" s="11">
        <f t="shared" si="16"/>
        <v>41911.065412198288</v>
      </c>
      <c r="T47" s="11">
        <f t="shared" si="16"/>
        <v>38787.648370089861</v>
      </c>
      <c r="U47" s="11">
        <f t="shared" si="16"/>
        <v>35817.991364142385</v>
      </c>
      <c r="V47" s="11">
        <f t="shared" si="16"/>
        <v>32905.843261932932</v>
      </c>
      <c r="W47" s="11">
        <f t="shared" si="16"/>
        <v>30133.107175527475</v>
      </c>
      <c r="X47" s="11">
        <f t="shared" si="16"/>
        <v>27603.477075211176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44350.978180254366</v>
      </c>
      <c r="E50" s="11">
        <f t="shared" ref="E50:X50" si="18">+E35/E36</f>
        <v>45497.876324135075</v>
      </c>
      <c r="F50" s="11">
        <f t="shared" si="18"/>
        <v>46851.47100099986</v>
      </c>
      <c r="G50" s="11">
        <f t="shared" si="18"/>
        <v>47891.645405898322</v>
      </c>
      <c r="H50" s="11">
        <f t="shared" si="18"/>
        <v>50025.693771620601</v>
      </c>
      <c r="I50" s="11">
        <f t="shared" si="18"/>
        <v>51819.080235312482</v>
      </c>
      <c r="J50" s="11">
        <f t="shared" si="18"/>
        <v>54138.283740149775</v>
      </c>
      <c r="K50" s="11">
        <f t="shared" si="18"/>
        <v>56709.167491658227</v>
      </c>
      <c r="L50" s="11">
        <f t="shared" si="18"/>
        <v>57874.360976554832</v>
      </c>
      <c r="M50" s="11">
        <f t="shared" si="18"/>
        <v>58697.498648490873</v>
      </c>
      <c r="N50" s="11">
        <f t="shared" si="18"/>
        <v>60267.191418333823</v>
      </c>
      <c r="O50" s="11">
        <f t="shared" si="18"/>
        <v>61152.131958614089</v>
      </c>
      <c r="P50" s="11">
        <f t="shared" si="18"/>
        <v>61774.475058864467</v>
      </c>
      <c r="Q50" s="11">
        <f t="shared" si="18"/>
        <v>62084.931018806274</v>
      </c>
      <c r="R50" s="11">
        <f t="shared" si="18"/>
        <v>64084.903741823779</v>
      </c>
      <c r="S50" s="11">
        <f t="shared" si="18"/>
        <v>65324.054983914517</v>
      </c>
      <c r="T50" s="11">
        <f t="shared" si="18"/>
        <v>66162.824777435817</v>
      </c>
      <c r="U50" s="11">
        <f t="shared" si="18"/>
        <v>67467.497180518258</v>
      </c>
      <c r="V50" s="11">
        <f t="shared" si="18"/>
        <v>66886.09312848642</v>
      </c>
      <c r="W50" s="11">
        <f t="shared" si="18"/>
        <v>64994.66200257092</v>
      </c>
      <c r="X50" s="11">
        <f t="shared" si="18"/>
        <v>64564.453933843244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-0.1761093766119215</v>
      </c>
      <c r="F53" s="32">
        <f>IFERROR(((F39/$D39)-1)*100,0)</f>
        <v>-0.372331320537167</v>
      </c>
      <c r="G53" s="32">
        <f>IFERROR(((G39/$D39)-1)*100,0)</f>
        <v>-0.557038494859452</v>
      </c>
      <c r="H53" s="32">
        <f t="shared" ref="H53:X53" si="19">IFERROR(((H39/$D39)-1)*100,0)</f>
        <v>-0.49495657078625355</v>
      </c>
      <c r="I53" s="32">
        <f t="shared" si="19"/>
        <v>-0.32383562753092177</v>
      </c>
      <c r="J53" s="32">
        <f t="shared" si="19"/>
        <v>-0.12709002649466949</v>
      </c>
      <c r="K53" s="32">
        <f t="shared" si="19"/>
        <v>0.15800550864679686</v>
      </c>
      <c r="L53" s="32">
        <f t="shared" si="19"/>
        <v>0.53780022630758317</v>
      </c>
      <c r="M53" s="32">
        <f t="shared" si="19"/>
        <v>0.48976888670182461</v>
      </c>
      <c r="N53" s="32">
        <f t="shared" si="19"/>
        <v>0.52387828324484964</v>
      </c>
      <c r="O53" s="32">
        <f t="shared" si="19"/>
        <v>-2.6111603796818983E-2</v>
      </c>
      <c r="P53" s="32">
        <f t="shared" si="19"/>
        <v>0.90804765207324056</v>
      </c>
      <c r="Q53" s="32">
        <f t="shared" si="19"/>
        <v>1.6801167922240179</v>
      </c>
      <c r="R53" s="32">
        <f t="shared" si="19"/>
        <v>2.6984318034023458</v>
      </c>
      <c r="S53" s="32">
        <f t="shared" si="19"/>
        <v>3.9909498734558513</v>
      </c>
      <c r="T53" s="32">
        <f t="shared" si="19"/>
        <v>4.2870492238981095</v>
      </c>
      <c r="U53" s="32">
        <f t="shared" si="19"/>
        <v>5.0909498413198362</v>
      </c>
      <c r="V53" s="32">
        <f t="shared" si="19"/>
        <v>5.8911276993457218</v>
      </c>
      <c r="W53" s="32">
        <f t="shared" si="19"/>
        <v>6.0343669785596354</v>
      </c>
      <c r="X53" s="32">
        <f t="shared" si="19"/>
        <v>6.0860249327455929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0.40871502878896404</v>
      </c>
      <c r="F54" s="32">
        <f t="shared" ref="F54:I54" si="21">IFERROR(((F40/$D40)-1)*100,0)</f>
        <v>0.63791174956775443</v>
      </c>
      <c r="G54" s="32">
        <f t="shared" si="21"/>
        <v>1.1091996447335717</v>
      </c>
      <c r="H54" s="32">
        <f t="shared" si="21"/>
        <v>1.7806604749757593</v>
      </c>
      <c r="I54" s="32">
        <f t="shared" si="21"/>
        <v>2.5866015092579575</v>
      </c>
      <c r="J54" s="32">
        <f t="shared" ref="J54:X54" si="22">IFERROR(((J40/$D40)-1)*100,0)</f>
        <v>3.8571312380925482</v>
      </c>
      <c r="K54" s="32">
        <f t="shared" si="22"/>
        <v>5.9511825350376579</v>
      </c>
      <c r="L54" s="32">
        <f t="shared" si="22"/>
        <v>8.8363809642188595</v>
      </c>
      <c r="M54" s="32">
        <f t="shared" si="22"/>
        <v>11.149817175393562</v>
      </c>
      <c r="N54" s="32">
        <f t="shared" si="22"/>
        <v>13.095253429976417</v>
      </c>
      <c r="O54" s="32">
        <f t="shared" si="22"/>
        <v>14.89152440356829</v>
      </c>
      <c r="P54" s="32">
        <f t="shared" si="22"/>
        <v>16.534643816647087</v>
      </c>
      <c r="Q54" s="32">
        <f t="shared" si="22"/>
        <v>18.049463487008154</v>
      </c>
      <c r="R54" s="32">
        <f t="shared" si="22"/>
        <v>20.009066037047262</v>
      </c>
      <c r="S54" s="32">
        <f t="shared" si="22"/>
        <v>22.602278657751839</v>
      </c>
      <c r="T54" s="32">
        <f t="shared" si="22"/>
        <v>25.728440576148735</v>
      </c>
      <c r="U54" s="32">
        <f t="shared" si="22"/>
        <v>29.17102841318524</v>
      </c>
      <c r="V54" s="32">
        <f t="shared" si="22"/>
        <v>32.861811646041581</v>
      </c>
      <c r="W54" s="32">
        <f t="shared" si="22"/>
        <v>35.616737176239369</v>
      </c>
      <c r="X54" s="39">
        <f t="shared" si="22"/>
        <v>37.609671288385996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0.15330104375392839</v>
      </c>
      <c r="F55" s="32">
        <f t="shared" ref="F55:I55" si="23">IFERROR(((F41/$D41)-1)*100,0)</f>
        <v>0.44224594718451637</v>
      </c>
      <c r="G55" s="32">
        <f t="shared" si="23"/>
        <v>0.6715119853818452</v>
      </c>
      <c r="H55" s="32">
        <f t="shared" si="23"/>
        <v>1.304967494104714</v>
      </c>
      <c r="I55" s="32">
        <f t="shared" si="23"/>
        <v>2.0548722008350007</v>
      </c>
      <c r="J55" s="32">
        <f t="shared" ref="J55:X55" si="24">IFERROR(((J41/$D41)-1)*100,0)</f>
        <v>2.8147049306890048</v>
      </c>
      <c r="K55" s="32">
        <f t="shared" si="24"/>
        <v>3.4725097354166623</v>
      </c>
      <c r="L55" s="32">
        <f t="shared" si="24"/>
        <v>3.8520255346390142</v>
      </c>
      <c r="M55" s="32">
        <f t="shared" si="24"/>
        <v>3.7459520717477268</v>
      </c>
      <c r="N55" s="32">
        <f t="shared" si="24"/>
        <v>3.9550483045361018</v>
      </c>
      <c r="O55" s="32">
        <f t="shared" si="24"/>
        <v>3.2086234508029721</v>
      </c>
      <c r="P55" s="32">
        <f t="shared" si="24"/>
        <v>5.030886492649933</v>
      </c>
      <c r="Q55" s="32">
        <f t="shared" si="24"/>
        <v>6.6314884663146056</v>
      </c>
      <c r="R55" s="32">
        <f t="shared" si="24"/>
        <v>8.468934813579132</v>
      </c>
      <c r="S55" s="32">
        <f t="shared" si="24"/>
        <v>10.487256147222057</v>
      </c>
      <c r="T55" s="32">
        <f t="shared" si="24"/>
        <v>10.576361438290238</v>
      </c>
      <c r="U55" s="32">
        <f t="shared" si="24"/>
        <v>11.36077878948818</v>
      </c>
      <c r="V55" s="32">
        <f t="shared" si="24"/>
        <v>12.027722063557334</v>
      </c>
      <c r="W55" s="32">
        <f t="shared" si="24"/>
        <v>11.926031567234663</v>
      </c>
      <c r="X55" s="32">
        <f t="shared" si="24"/>
        <v>11.907137142385338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-2.1757888661568026</v>
      </c>
      <c r="F56" s="32">
        <f t="shared" ref="F56:I56" si="25">IFERROR(((F42/$D42)-1)*100,0)</f>
        <v>-4.6912335273189605</v>
      </c>
      <c r="G56" s="32">
        <f t="shared" si="25"/>
        <v>-7.2755755628295944</v>
      </c>
      <c r="H56" s="32">
        <f t="shared" si="25"/>
        <v>-10.100420133901499</v>
      </c>
      <c r="I56" s="32">
        <f t="shared" si="25"/>
        <v>-12.878850208156633</v>
      </c>
      <c r="J56" s="32">
        <f t="shared" ref="J56:X56" si="26">IFERROR(((J42/$D42)-1)*100,0)</f>
        <v>-16.206714458302951</v>
      </c>
      <c r="K56" s="32">
        <f t="shared" si="26"/>
        <v>-19.831547560037411</v>
      </c>
      <c r="L56" s="32">
        <f t="shared" si="26"/>
        <v>-23.048397168119283</v>
      </c>
      <c r="M56" s="32">
        <f t="shared" si="26"/>
        <v>-26.282995386107267</v>
      </c>
      <c r="N56" s="32">
        <f t="shared" si="26"/>
        <v>-29.609604175249103</v>
      </c>
      <c r="O56" s="32">
        <f t="shared" si="26"/>
        <v>-32.837023294990999</v>
      </c>
      <c r="P56" s="32">
        <f t="shared" si="26"/>
        <v>-36.04803774516332</v>
      </c>
      <c r="Q56" s="32">
        <f t="shared" si="26"/>
        <v>-39.259905364417016</v>
      </c>
      <c r="R56" s="32">
        <f t="shared" si="26"/>
        <v>-42.477511633209033</v>
      </c>
      <c r="S56" s="32">
        <f t="shared" si="26"/>
        <v>-45.608382259648458</v>
      </c>
      <c r="T56" s="32">
        <f t="shared" si="26"/>
        <v>-48.647245529368853</v>
      </c>
      <c r="U56" s="32">
        <f t="shared" si="26"/>
        <v>-51.563755918662267</v>
      </c>
      <c r="V56" s="32">
        <f t="shared" si="26"/>
        <v>-54.445194940604466</v>
      </c>
      <c r="W56" s="32">
        <f t="shared" si="26"/>
        <v>-57.189764247116237</v>
      </c>
      <c r="X56" s="32">
        <f t="shared" si="26"/>
        <v>-59.677250227244016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0.40618693211162959</v>
      </c>
      <c r="F57" s="32">
        <f t="shared" ref="F57:I57" si="27">IFERROR(((F43/$D43)-1)*100,0)</f>
        <v>7.7373274099512557E-3</v>
      </c>
      <c r="G57" s="32">
        <f t="shared" si="27"/>
        <v>-9.2964093934022607E-2</v>
      </c>
      <c r="H57" s="32">
        <f t="shared" si="27"/>
        <v>-8.105378461505941E-2</v>
      </c>
      <c r="I57" s="32">
        <f t="shared" si="27"/>
        <v>1.3966574491249162</v>
      </c>
      <c r="J57" s="32">
        <f t="shared" ref="J57:X57" si="28">IFERROR(((J43/$D43)-1)*100,0)</f>
        <v>1.1451945820436737</v>
      </c>
      <c r="K57" s="32">
        <f t="shared" si="28"/>
        <v>-0.93331504437013102</v>
      </c>
      <c r="L57" s="32">
        <f t="shared" si="28"/>
        <v>-1.1202297775522396</v>
      </c>
      <c r="M57" s="32">
        <f t="shared" si="28"/>
        <v>-1.6135172918739782</v>
      </c>
      <c r="N57" s="32">
        <f t="shared" si="28"/>
        <v>-1.8409802419598997</v>
      </c>
      <c r="O57" s="32">
        <f t="shared" si="28"/>
        <v>-1.2779521874216604</v>
      </c>
      <c r="P57" s="32">
        <f t="shared" si="28"/>
        <v>-0.79562375492870929</v>
      </c>
      <c r="Q57" s="32">
        <f t="shared" si="28"/>
        <v>-0.43725462090358214</v>
      </c>
      <c r="R57" s="32">
        <f t="shared" si="28"/>
        <v>-9.3018299337699339E-2</v>
      </c>
      <c r="S57" s="32">
        <f t="shared" si="28"/>
        <v>6.6654145098876683E-3</v>
      </c>
      <c r="T57" s="32">
        <f t="shared" si="28"/>
        <v>-4.3397509584552907E-2</v>
      </c>
      <c r="U57" s="32">
        <f t="shared" si="28"/>
        <v>-0.28977140590663586</v>
      </c>
      <c r="V57" s="32">
        <f t="shared" si="28"/>
        <v>-0.68756766017507021</v>
      </c>
      <c r="W57" s="32">
        <f t="shared" si="28"/>
        <v>-1.0741429124701551</v>
      </c>
      <c r="X57" s="32">
        <f t="shared" si="28"/>
        <v>-1.3068287650398913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-2.585891631826065</v>
      </c>
      <c r="F58" s="32">
        <f t="shared" ref="F58:I58" si="29">IFERROR(((F44/$D44)-1)*100,0)</f>
        <v>-5.4375848078444982</v>
      </c>
      <c r="G58" s="32">
        <f t="shared" si="29"/>
        <v>-8.4164107442039615</v>
      </c>
      <c r="H58" s="32">
        <f t="shared" si="29"/>
        <v>-11.691825387526045</v>
      </c>
      <c r="I58" s="32">
        <f t="shared" si="29"/>
        <v>-15.146270830576858</v>
      </c>
      <c r="J58" s="32">
        <f t="shared" ref="J58:X58" si="30">IFERROR(((J44/$D44)-1)*100,0)</f>
        <v>-18.962768907713279</v>
      </c>
      <c r="K58" s="32">
        <f t="shared" si="30"/>
        <v>-22.833209088442651</v>
      </c>
      <c r="L58" s="32">
        <f t="shared" si="30"/>
        <v>-26.53131211215587</v>
      </c>
      <c r="M58" s="32">
        <f t="shared" si="30"/>
        <v>-30.201320724728564</v>
      </c>
      <c r="N58" s="32">
        <f t="shared" si="30"/>
        <v>-34.020175909309714</v>
      </c>
      <c r="O58" s="32">
        <f t="shared" si="30"/>
        <v>-37.849642836911777</v>
      </c>
      <c r="P58" s="32">
        <f t="shared" si="30"/>
        <v>-41.647281736376641</v>
      </c>
      <c r="Q58" s="32">
        <f t="shared" si="30"/>
        <v>-45.426220498433281</v>
      </c>
      <c r="R58" s="32">
        <f t="shared" si="30"/>
        <v>-49.209564640587203</v>
      </c>
      <c r="S58" s="32">
        <f t="shared" si="30"/>
        <v>-52.853553658951547</v>
      </c>
      <c r="T58" s="32">
        <f t="shared" si="30"/>
        <v>-56.367136826742396</v>
      </c>
      <c r="U58" s="32">
        <f t="shared" si="30"/>
        <v>-59.707752802624306</v>
      </c>
      <c r="V58" s="32">
        <f t="shared" si="30"/>
        <v>-62.983676067463179</v>
      </c>
      <c r="W58" s="32">
        <f t="shared" si="30"/>
        <v>-66.102772464319642</v>
      </c>
      <c r="X58" s="32">
        <f t="shared" si="30"/>
        <v>-68.948394941684583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2.9629759421488044</v>
      </c>
      <c r="F59" s="32">
        <f t="shared" ref="F59:I59" si="31">IFERROR(((F45/$D45)-1)*100,0)</f>
        <v>1.7080647119864345</v>
      </c>
      <c r="G59" s="32">
        <f t="shared" si="31"/>
        <v>2.1560001249507632</v>
      </c>
      <c r="H59" s="32">
        <f t="shared" si="31"/>
        <v>3.2816933592083153</v>
      </c>
      <c r="I59" s="32">
        <f t="shared" si="31"/>
        <v>12.355826885500786</v>
      </c>
      <c r="J59" s="32">
        <f t="shared" ref="J59:X59" si="32">IFERROR(((J45/$D45)-1)*100,0)</f>
        <v>12.184067017947719</v>
      </c>
      <c r="K59" s="32">
        <f t="shared" si="32"/>
        <v>2.240016670356737</v>
      </c>
      <c r="L59" s="32">
        <f t="shared" si="32"/>
        <v>2.4956400411681123</v>
      </c>
      <c r="M59" s="32">
        <f t="shared" si="32"/>
        <v>1.0135020528072358</v>
      </c>
      <c r="N59" s="32">
        <f t="shared" si="32"/>
        <v>0.83386567152028412</v>
      </c>
      <c r="O59" s="32">
        <f t="shared" si="32"/>
        <v>0.79935813719711479</v>
      </c>
      <c r="P59" s="32">
        <f t="shared" si="32"/>
        <v>0.22248145841989864</v>
      </c>
      <c r="Q59" s="32">
        <f t="shared" si="32"/>
        <v>-0.85649809517649445</v>
      </c>
      <c r="R59" s="32">
        <f t="shared" si="32"/>
        <v>-1.47002746572793</v>
      </c>
      <c r="S59" s="32">
        <f t="shared" si="32"/>
        <v>-2.6186062700582213</v>
      </c>
      <c r="T59" s="32">
        <f t="shared" si="32"/>
        <v>-3.6608053869697454</v>
      </c>
      <c r="U59" s="32">
        <f t="shared" si="32"/>
        <v>-5.022581595601916</v>
      </c>
      <c r="V59" s="32">
        <f t="shared" si="32"/>
        <v>-6.8544769249064386</v>
      </c>
      <c r="W59" s="32">
        <f t="shared" si="32"/>
        <v>-8.8069019689187797</v>
      </c>
      <c r="X59" s="32">
        <f t="shared" si="32"/>
        <v>-10.469810857376327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-0.1762547865329811</v>
      </c>
      <c r="F60" s="32">
        <f t="shared" ref="F60:I60" si="33">IFERROR(((F46/$D46)-1)*100,0)</f>
        <v>-0.37960069705881283</v>
      </c>
      <c r="G60" s="32">
        <f t="shared" si="33"/>
        <v>-0.60528270124783345</v>
      </c>
      <c r="H60" s="32">
        <f t="shared" si="33"/>
        <v>-0.84709439967044498</v>
      </c>
      <c r="I60" s="32">
        <f t="shared" si="33"/>
        <v>-1.0998635607755269</v>
      </c>
      <c r="J60" s="32">
        <f t="shared" ref="J60:X60" si="34">IFERROR(((J46/$D46)-1)*100,0)</f>
        <v>-1.3694829326931668</v>
      </c>
      <c r="K60" s="32">
        <f t="shared" si="34"/>
        <v>-1.6562064407658394</v>
      </c>
      <c r="L60" s="32">
        <f t="shared" si="34"/>
        <v>-1.9439322509839707</v>
      </c>
      <c r="M60" s="32">
        <f t="shared" si="34"/>
        <v>-2.2119576230949511</v>
      </c>
      <c r="N60" s="32">
        <f t="shared" si="34"/>
        <v>-2.4503155624892359</v>
      </c>
      <c r="O60" s="32">
        <f t="shared" si="34"/>
        <v>-1.751167689709654</v>
      </c>
      <c r="P60" s="32">
        <f t="shared" si="34"/>
        <v>-1.0275501860483205</v>
      </c>
      <c r="Q60" s="32">
        <f t="shared" si="34"/>
        <v>-0.34175010773197512</v>
      </c>
      <c r="R60" s="32">
        <f t="shared" si="34"/>
        <v>0.22066717971953587</v>
      </c>
      <c r="S60" s="32">
        <f t="shared" si="34"/>
        <v>0.6047076252149175</v>
      </c>
      <c r="T60" s="32">
        <f t="shared" si="34"/>
        <v>0.78065533672841969</v>
      </c>
      <c r="U60" s="32">
        <f t="shared" si="34"/>
        <v>0.7883723478733895</v>
      </c>
      <c r="V60" s="32">
        <f t="shared" si="34"/>
        <v>0.71726676956278546</v>
      </c>
      <c r="W60" s="32">
        <f t="shared" si="34"/>
        <v>0.68739527352090768</v>
      </c>
      <c r="X60" s="32">
        <f t="shared" si="34"/>
        <v>0.78051712733500089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-2.585891631826065</v>
      </c>
      <c r="F61" s="32">
        <f t="shared" ref="F61:I61" si="36">IFERROR(((F47/$D47)-1)*100,0)</f>
        <v>-5.4375848078444982</v>
      </c>
      <c r="G61" s="32">
        <f t="shared" si="36"/>
        <v>-8.4164107442039615</v>
      </c>
      <c r="H61" s="32">
        <f t="shared" si="36"/>
        <v>-11.691825387526045</v>
      </c>
      <c r="I61" s="32">
        <f t="shared" si="36"/>
        <v>-15.146270830576858</v>
      </c>
      <c r="J61" s="32">
        <f t="shared" ref="J61:X61" si="37">IFERROR(((J47/$D47)-1)*100,0)</f>
        <v>-18.962768907713279</v>
      </c>
      <c r="K61" s="32">
        <f t="shared" si="37"/>
        <v>-22.833209088442651</v>
      </c>
      <c r="L61" s="32">
        <f t="shared" si="37"/>
        <v>-26.53131211215587</v>
      </c>
      <c r="M61" s="32">
        <f t="shared" si="37"/>
        <v>-30.201320724728564</v>
      </c>
      <c r="N61" s="32">
        <f t="shared" si="37"/>
        <v>-34.020175909309714</v>
      </c>
      <c r="O61" s="32">
        <f t="shared" si="37"/>
        <v>-37.849642836911777</v>
      </c>
      <c r="P61" s="32">
        <f t="shared" si="37"/>
        <v>-41.647281736376641</v>
      </c>
      <c r="Q61" s="32">
        <f t="shared" si="37"/>
        <v>-45.426220498433281</v>
      </c>
      <c r="R61" s="32">
        <f t="shared" si="37"/>
        <v>-49.209564640587203</v>
      </c>
      <c r="S61" s="32">
        <f t="shared" si="37"/>
        <v>-52.853553658951547</v>
      </c>
      <c r="T61" s="32">
        <f t="shared" si="37"/>
        <v>-56.367136826742396</v>
      </c>
      <c r="U61" s="32">
        <f t="shared" si="37"/>
        <v>-59.707752802624306</v>
      </c>
      <c r="V61" s="32">
        <f t="shared" si="37"/>
        <v>-62.983676067463179</v>
      </c>
      <c r="W61" s="32">
        <f t="shared" si="37"/>
        <v>-66.102772464319642</v>
      </c>
      <c r="X61" s="32">
        <f t="shared" si="37"/>
        <v>-68.948394941684583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2.5859590722427939</v>
      </c>
      <c r="F64" s="32">
        <f t="shared" ref="F64:I64" si="41">IFERROR(((F50/$D50)-1)*100,0)</f>
        <v>5.6379654369353771</v>
      </c>
      <c r="G64" s="32">
        <f t="shared" si="41"/>
        <v>7.9832900443677524</v>
      </c>
      <c r="H64" s="32">
        <f t="shared" si="41"/>
        <v>12.795017887322935</v>
      </c>
      <c r="I64" s="32">
        <f t="shared" si="41"/>
        <v>16.838641133698861</v>
      </c>
      <c r="J64" s="32">
        <f t="shared" ref="J64:X64" si="42">IFERROR(((J50/$D50)-1)*100,0)</f>
        <v>22.067845990041413</v>
      </c>
      <c r="K64" s="32">
        <f t="shared" si="42"/>
        <v>27.864524793966972</v>
      </c>
      <c r="L64" s="32">
        <f t="shared" si="42"/>
        <v>30.491735134539265</v>
      </c>
      <c r="M64" s="32">
        <f t="shared" si="42"/>
        <v>32.347697969430044</v>
      </c>
      <c r="N64" s="32">
        <f t="shared" si="42"/>
        <v>35.886949715949143</v>
      </c>
      <c r="O64" s="32">
        <f t="shared" si="42"/>
        <v>37.882262055360513</v>
      </c>
      <c r="P64" s="32">
        <f t="shared" si="42"/>
        <v>39.285484996060973</v>
      </c>
      <c r="Q64" s="32">
        <f t="shared" si="42"/>
        <v>39.985482995383627</v>
      </c>
      <c r="R64" s="32">
        <f t="shared" si="42"/>
        <v>44.494904895593066</v>
      </c>
      <c r="S64" s="32">
        <f t="shared" si="42"/>
        <v>47.288870875451479</v>
      </c>
      <c r="T64" s="32">
        <f t="shared" si="42"/>
        <v>49.180080106761579</v>
      </c>
      <c r="U64" s="32">
        <f t="shared" si="42"/>
        <v>52.121779380630805</v>
      </c>
      <c r="V64" s="32">
        <f t="shared" si="42"/>
        <v>50.810863419163496</v>
      </c>
      <c r="W64" s="32">
        <f t="shared" si="42"/>
        <v>46.546174784274299</v>
      </c>
      <c r="X64" s="32">
        <f t="shared" si="42"/>
        <v>45.576166711444003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27.059847686624547</v>
      </c>
      <c r="D67" s="30">
        <f>(D8/D7)*100</f>
        <v>24.104818037532098</v>
      </c>
      <c r="E67" s="30">
        <f t="shared" ref="E67:X67" si="43">(E8/E7)*100</f>
        <v>24.246037597179214</v>
      </c>
      <c r="F67" s="30">
        <f t="shared" si="43"/>
        <v>24.349245370835508</v>
      </c>
      <c r="G67" s="30">
        <f t="shared" si="43"/>
        <v>24.508711551504021</v>
      </c>
      <c r="H67" s="30">
        <f t="shared" si="43"/>
        <v>24.656079892417086</v>
      </c>
      <c r="I67" s="30">
        <f t="shared" si="43"/>
        <v>24.808652881435346</v>
      </c>
      <c r="J67" s="30">
        <f t="shared" si="43"/>
        <v>25.06642943575428</v>
      </c>
      <c r="K67" s="30">
        <f t="shared" si="43"/>
        <v>25.499049855260409</v>
      </c>
      <c r="L67" s="30">
        <f t="shared" si="43"/>
        <v>26.094475442078895</v>
      </c>
      <c r="M67" s="30">
        <f t="shared" si="43"/>
        <v>26.661879588344593</v>
      </c>
      <c r="N67" s="30">
        <f t="shared" si="43"/>
        <v>27.119332753524972</v>
      </c>
      <c r="O67" s="30">
        <f t="shared" si="43"/>
        <v>27.701626236915182</v>
      </c>
      <c r="P67" s="30">
        <f t="shared" si="43"/>
        <v>27.837684403075251</v>
      </c>
      <c r="Q67" s="30">
        <f t="shared" si="43"/>
        <v>27.985420616670996</v>
      </c>
      <c r="R67" s="30">
        <f t="shared" si="43"/>
        <v>28.167876070541521</v>
      </c>
      <c r="S67" s="30">
        <f t="shared" si="43"/>
        <v>28.418873196447912</v>
      </c>
      <c r="T67" s="30">
        <f t="shared" si="43"/>
        <v>29.060762623785457</v>
      </c>
      <c r="U67" s="30">
        <f t="shared" si="43"/>
        <v>29.628090147839643</v>
      </c>
      <c r="V67" s="30">
        <f t="shared" si="43"/>
        <v>30.244363842812149</v>
      </c>
      <c r="W67" s="30">
        <f t="shared" si="43"/>
        <v>30.829785338729533</v>
      </c>
      <c r="X67" s="30">
        <f t="shared" si="43"/>
        <v>31.267606536431479</v>
      </c>
    </row>
    <row r="68" spans="1:24" ht="15.75">
      <c r="B68" s="20" t="s">
        <v>38</v>
      </c>
      <c r="C68" s="31">
        <f t="shared" ref="C68:C69" si="44">AVERAGE(D68:X68)</f>
        <v>61.238508485392813</v>
      </c>
      <c r="D68" s="30">
        <f>(D9/D7)*100</f>
        <v>59.108475058741597</v>
      </c>
      <c r="E68" s="30">
        <f t="shared" ref="E68:X68" si="45">(E9/E7)*100</f>
        <v>59.303528041496435</v>
      </c>
      <c r="F68" s="30">
        <f t="shared" si="45"/>
        <v>59.591758676141652</v>
      </c>
      <c r="G68" s="30">
        <f t="shared" si="45"/>
        <v>59.838720259815922</v>
      </c>
      <c r="H68" s="30">
        <f t="shared" si="45"/>
        <v>60.177674800088596</v>
      </c>
      <c r="I68" s="30">
        <f t="shared" si="45"/>
        <v>60.519060961902973</v>
      </c>
      <c r="J68" s="30">
        <f t="shared" si="45"/>
        <v>60.849537914532533</v>
      </c>
      <c r="K68" s="30">
        <f t="shared" si="45"/>
        <v>61.064537276885581</v>
      </c>
      <c r="L68" s="30">
        <f t="shared" si="45"/>
        <v>61.056984012941861</v>
      </c>
      <c r="M68" s="30">
        <f t="shared" si="45"/>
        <v>61.02377474260274</v>
      </c>
      <c r="N68" s="30">
        <f t="shared" si="45"/>
        <v>61.126017866375207</v>
      </c>
      <c r="O68" s="30">
        <f t="shared" si="45"/>
        <v>61.020977006637331</v>
      </c>
      <c r="P68" s="30">
        <f t="shared" si="45"/>
        <v>61.523492715407471</v>
      </c>
      <c r="Q68" s="30">
        <f t="shared" si="45"/>
        <v>61.986796193074959</v>
      </c>
      <c r="R68" s="30">
        <f t="shared" si="45"/>
        <v>62.429710127903839</v>
      </c>
      <c r="S68" s="30">
        <f t="shared" si="45"/>
        <v>62.800976741091077</v>
      </c>
      <c r="T68" s="30">
        <f t="shared" si="45"/>
        <v>62.67317131707474</v>
      </c>
      <c r="U68" s="30">
        <f t="shared" si="45"/>
        <v>62.634944546028215</v>
      </c>
      <c r="V68" s="30">
        <f t="shared" si="45"/>
        <v>62.533924790021189</v>
      </c>
      <c r="W68" s="30">
        <f t="shared" si="45"/>
        <v>62.392762213156217</v>
      </c>
      <c r="X68" s="30">
        <f t="shared" si="45"/>
        <v>62.351852931329041</v>
      </c>
    </row>
    <row r="69" spans="1:24" ht="15.75">
      <c r="B69" s="20" t="s">
        <v>10</v>
      </c>
      <c r="C69" s="31">
        <f t="shared" si="44"/>
        <v>11.701643827982631</v>
      </c>
      <c r="D69" s="30">
        <f t="shared" ref="D69:X69" si="46">(D10/D7)*100</f>
        <v>16.786706903726319</v>
      </c>
      <c r="E69" s="30">
        <f t="shared" si="46"/>
        <v>16.450434361324351</v>
      </c>
      <c r="F69" s="30">
        <f t="shared" si="46"/>
        <v>16.058995953022844</v>
      </c>
      <c r="G69" s="30">
        <f t="shared" si="46"/>
        <v>15.652568188680052</v>
      </c>
      <c r="H69" s="30">
        <f t="shared" si="46"/>
        <v>15.16624530749432</v>
      </c>
      <c r="I69" s="30">
        <f t="shared" si="46"/>
        <v>14.672286156661679</v>
      </c>
      <c r="J69" s="30">
        <f t="shared" si="46"/>
        <v>14.084032649713205</v>
      </c>
      <c r="K69" s="30">
        <f t="shared" si="46"/>
        <v>13.436412867854017</v>
      </c>
      <c r="L69" s="30">
        <f t="shared" si="46"/>
        <v>12.848540544979256</v>
      </c>
      <c r="M69" s="30">
        <f t="shared" si="46"/>
        <v>12.314345669052649</v>
      </c>
      <c r="N69" s="30">
        <f t="shared" si="46"/>
        <v>11.754649380099826</v>
      </c>
      <c r="O69" s="30">
        <f t="shared" si="46"/>
        <v>11.277396756447484</v>
      </c>
      <c r="P69" s="30">
        <f t="shared" si="46"/>
        <v>10.638822881517271</v>
      </c>
      <c r="Q69" s="30">
        <f t="shared" si="46"/>
        <v>10.027783190254032</v>
      </c>
      <c r="R69" s="30">
        <f t="shared" si="46"/>
        <v>9.4024138015546281</v>
      </c>
      <c r="S69" s="30">
        <f t="shared" si="46"/>
        <v>8.7801500624610007</v>
      </c>
      <c r="T69" s="30">
        <f t="shared" si="46"/>
        <v>8.2660660591398063</v>
      </c>
      <c r="U69" s="30">
        <f t="shared" si="46"/>
        <v>7.7369653061321468</v>
      </c>
      <c r="V69" s="30">
        <f t="shared" si="46"/>
        <v>7.2217113671666651</v>
      </c>
      <c r="W69" s="30">
        <f t="shared" si="46"/>
        <v>6.7774524481142642</v>
      </c>
      <c r="X69" s="30">
        <f t="shared" si="46"/>
        <v>6.3805405322394844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3.8562237534906503</v>
      </c>
      <c r="D72" s="30">
        <f>(D13/D$10)*100</f>
        <v>2.5430151249107928</v>
      </c>
      <c r="E72" s="30">
        <f t="shared" ref="E72:X72" si="47">(E13/E$10)*100</f>
        <v>2.6766012431060209</v>
      </c>
      <c r="F72" s="30">
        <f t="shared" si="47"/>
        <v>2.7137603020192724</v>
      </c>
      <c r="G72" s="30">
        <f t="shared" si="47"/>
        <v>2.8016809486282344</v>
      </c>
      <c r="H72" s="30">
        <f t="shared" si="47"/>
        <v>2.9215587962709781</v>
      </c>
      <c r="I72" s="30">
        <f t="shared" si="47"/>
        <v>3.2796005083077735</v>
      </c>
      <c r="J72" s="30">
        <f t="shared" si="47"/>
        <v>3.4046377028465336</v>
      </c>
      <c r="K72" s="30">
        <f t="shared" si="47"/>
        <v>3.2431449136249548</v>
      </c>
      <c r="L72" s="30">
        <f t="shared" si="47"/>
        <v>3.3871674308272812</v>
      </c>
      <c r="M72" s="30">
        <f t="shared" si="47"/>
        <v>3.484662255146552</v>
      </c>
      <c r="N72" s="30">
        <f t="shared" si="47"/>
        <v>3.6428555700170584</v>
      </c>
      <c r="O72" s="30">
        <f t="shared" si="47"/>
        <v>3.8166011231166106</v>
      </c>
      <c r="P72" s="30">
        <f t="shared" si="47"/>
        <v>3.985292666849761</v>
      </c>
      <c r="Q72" s="30">
        <f t="shared" si="47"/>
        <v>4.150856635855293</v>
      </c>
      <c r="R72" s="30">
        <f t="shared" si="47"/>
        <v>4.3559174424789786</v>
      </c>
      <c r="S72" s="30">
        <f t="shared" si="47"/>
        <v>4.5529507565357168</v>
      </c>
      <c r="T72" s="30">
        <f t="shared" si="47"/>
        <v>4.7707670513131335</v>
      </c>
      <c r="U72" s="30">
        <f t="shared" si="47"/>
        <v>4.9865346933542494</v>
      </c>
      <c r="V72" s="30">
        <f t="shared" si="47"/>
        <v>5.1996814318237634</v>
      </c>
      <c r="W72" s="30">
        <f t="shared" si="47"/>
        <v>5.4170556060273665</v>
      </c>
      <c r="X72" s="30">
        <f t="shared" si="47"/>
        <v>5.6463566202433322</v>
      </c>
    </row>
    <row r="73" spans="1:24" ht="15.75">
      <c r="A73" s="36"/>
      <c r="B73" s="10" t="s">
        <v>11</v>
      </c>
      <c r="C73" s="31">
        <f>AVERAGE(D73:X73)</f>
        <v>17.071731917259541</v>
      </c>
      <c r="D73" s="30">
        <f>(D16/D$10)*100</f>
        <v>11.163268213102311</v>
      </c>
      <c r="E73" s="30">
        <f t="shared" ref="E73:X73" si="48">(E16/E$10)*100</f>
        <v>11.391446237472366</v>
      </c>
      <c r="F73" s="30">
        <f t="shared" si="48"/>
        <v>11.668278565265538</v>
      </c>
      <c r="G73" s="30">
        <f>(G16/G$10)*100</f>
        <v>11.966317342021243</v>
      </c>
      <c r="H73" s="30">
        <f t="shared" si="48"/>
        <v>12.312298688976393</v>
      </c>
      <c r="I73" s="30">
        <f t="shared" si="48"/>
        <v>12.672568624511444</v>
      </c>
      <c r="J73" s="30">
        <f t="shared" si="48"/>
        <v>13.139942047879416</v>
      </c>
      <c r="K73" s="30">
        <f t="shared" si="48"/>
        <v>13.69414166274265</v>
      </c>
      <c r="L73" s="30">
        <f t="shared" si="48"/>
        <v>14.224865290926711</v>
      </c>
      <c r="M73" s="30">
        <f t="shared" si="48"/>
        <v>14.808444141284005</v>
      </c>
      <c r="N73" s="30">
        <f t="shared" si="48"/>
        <v>15.470481146186662</v>
      </c>
      <c r="O73" s="30">
        <f t="shared" si="48"/>
        <v>16.330099118761751</v>
      </c>
      <c r="P73" s="30">
        <f t="shared" si="48"/>
        <v>17.276342492483732</v>
      </c>
      <c r="Q73" s="30">
        <f t="shared" si="48"/>
        <v>18.315937435896366</v>
      </c>
      <c r="R73" s="30">
        <f t="shared" si="48"/>
        <v>19.449613881258514</v>
      </c>
      <c r="S73" s="30">
        <f t="shared" si="48"/>
        <v>20.647985505454741</v>
      </c>
      <c r="T73" s="30">
        <f t="shared" si="48"/>
        <v>21.908104011432066</v>
      </c>
      <c r="U73" s="30">
        <f t="shared" si="48"/>
        <v>23.229043758883059</v>
      </c>
      <c r="V73" s="30">
        <f t="shared" si="48"/>
        <v>24.680906024584459</v>
      </c>
      <c r="W73" s="30">
        <f t="shared" si="48"/>
        <v>26.255412504736075</v>
      </c>
      <c r="X73" s="30">
        <f t="shared" si="48"/>
        <v>27.900873568590896</v>
      </c>
    </row>
    <row r="74" spans="1:24" ht="15.75">
      <c r="A74" s="36"/>
      <c r="B74" s="10" t="s">
        <v>12</v>
      </c>
      <c r="C74" s="31">
        <f>AVERAGE(D74:X74)</f>
        <v>79.07204432924982</v>
      </c>
      <c r="D74" s="30">
        <f>(D19/D$10)*100</f>
        <v>86.293716661986892</v>
      </c>
      <c r="E74" s="30">
        <f t="shared" ref="E74:X74" si="49">(E19/E$10)*100</f>
        <v>85.9319525194216</v>
      </c>
      <c r="F74" s="30">
        <f t="shared" si="49"/>
        <v>85.61796113271518</v>
      </c>
      <c r="G74" s="30">
        <f t="shared" si="49"/>
        <v>85.232001709350513</v>
      </c>
      <c r="H74" s="30">
        <f t="shared" si="49"/>
        <v>84.766142514752644</v>
      </c>
      <c r="I74" s="30">
        <f t="shared" si="49"/>
        <v>84.047830867180778</v>
      </c>
      <c r="J74" s="30">
        <f t="shared" si="49"/>
        <v>83.455420249274042</v>
      </c>
      <c r="K74" s="30">
        <f t="shared" si="49"/>
        <v>83.062713423632388</v>
      </c>
      <c r="L74" s="30">
        <f t="shared" si="49"/>
        <v>82.387967278246009</v>
      </c>
      <c r="M74" s="30">
        <f t="shared" si="49"/>
        <v>81.706893603569441</v>
      </c>
      <c r="N74" s="30">
        <f t="shared" si="49"/>
        <v>80.886663283796281</v>
      </c>
      <c r="O74" s="30">
        <f t="shared" si="49"/>
        <v>79.853299758121636</v>
      </c>
      <c r="P74" s="30">
        <f t="shared" si="49"/>
        <v>78.738364840666506</v>
      </c>
      <c r="Q74" s="30">
        <f t="shared" si="49"/>
        <v>77.533205928248321</v>
      </c>
      <c r="R74" s="30">
        <f t="shared" si="49"/>
        <v>76.194468676262503</v>
      </c>
      <c r="S74" s="30">
        <f t="shared" si="49"/>
        <v>74.799063738009536</v>
      </c>
      <c r="T74" s="30">
        <f t="shared" si="49"/>
        <v>73.321128937254798</v>
      </c>
      <c r="U74" s="30">
        <f t="shared" si="49"/>
        <v>71.784421547762705</v>
      </c>
      <c r="V74" s="30">
        <f t="shared" si="49"/>
        <v>70.119412543591778</v>
      </c>
      <c r="W74" s="30">
        <f t="shared" si="49"/>
        <v>68.327531889236568</v>
      </c>
      <c r="X74" s="30">
        <f t="shared" si="49"/>
        <v>66.45276981116578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30943130490.52692</v>
      </c>
      <c r="E147">
        <v>30846558267.832989</v>
      </c>
      <c r="F147">
        <v>30149509734.380718</v>
      </c>
      <c r="G147">
        <v>32059347562.55925</v>
      </c>
      <c r="H147">
        <v>33759507179.59687</v>
      </c>
      <c r="I147">
        <v>35085966113.87532</v>
      </c>
      <c r="J147">
        <v>38653313958.796677</v>
      </c>
      <c r="K147">
        <v>44755212940.179283</v>
      </c>
      <c r="L147">
        <v>50862184781.50882</v>
      </c>
      <c r="M147">
        <v>48122840410.151917</v>
      </c>
      <c r="N147">
        <v>46435456884.83255</v>
      </c>
      <c r="O147">
        <v>45909570403.66465</v>
      </c>
      <c r="P147">
        <v>45389132549.847191</v>
      </c>
      <c r="Q147">
        <v>45464661797.946327</v>
      </c>
      <c r="R147">
        <v>50095431394.711319</v>
      </c>
      <c r="S147">
        <v>56742568878.540939</v>
      </c>
      <c r="T147">
        <v>63381627363.195778</v>
      </c>
      <c r="U147">
        <v>68676002194.503471</v>
      </c>
      <c r="V147">
        <v>73061771444.200607</v>
      </c>
      <c r="W147">
        <v>68086611022.147743</v>
      </c>
      <c r="X147">
        <v>63037236537.907913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Wealth_NOR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2014-12-03T13:24:58Z</dcterms:modified>
</cp:coreProperties>
</file>