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NIC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<sst xmlns="http://schemas.openxmlformats.org/spreadsheetml/2006/main" count="95" uniqueCount="65">
  <si>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</si>
  <si>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</si>
  <si>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</si>
  <si>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</si>
  <si>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</si>
  <si>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</si>
  <si>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</si>
  <si>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</si>
  <si>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</si>
  <si>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</si>
  <si>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</si>
  <si>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</si>
  <si>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</si>
  <si>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</si>
  <si>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</si>
  <si>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</si>
  <si>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</si>
  <si>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</si>
  <si>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</si>
  <si>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</si>
  <si>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</si>
  <si>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</si>
  <si>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</si>
  <si>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</si>
  <si>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</si>
  <si>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</si>
  <si>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</si>
  <si>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</si>
  <si>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</si>
  <si>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</si>
  <si>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</si>
  <si>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</si>
  <si>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</si>
  <si>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</si>
  <si>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</si>
  <si>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</si>
  <si>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</si>
  <si>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</si>
  <si>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</si>
  <si>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</si>
  <si>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</si>
  <si>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</si>
  <si>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</si>
  <si>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</si>
  <si>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</si>
  <si>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</si>
  <si>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</si>
  <si>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</si>
  <si>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</si>
  <si>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</si>
  <si>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</si>
  <si>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</si>
  <si>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</si>
  <si>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</si>
  <si>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</si>
  <si>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</si>
  <si>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</si>
  <si>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</si>
  <si>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</si>
  <si>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</si>
  <si>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</si>
  <si>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</si>
  <si>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</si>
  <si>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Nicaragua</t>
  </si>
  <si>
    <t>NIC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</si>
</sst>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Wealth_NIC!$B$54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Wealth_NIC!$D$52:$X$52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Wealth_NIC!$D$54:$X$54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-3.0588485454868919</c:v>
                </c:pt>
                <c:pt idx="2">
                  <c:v>-5.5199144902832398</c:v>
                </c:pt>
                <c:pt idx="3">
                  <c:v>-8.1218207127734416</c:v>
                </c:pt>
                <c:pt idx="4">
                  <c:v>-10.045699394266283</c:v>
                </c:pt>
                <c:pt idx="5">
                  <c:v>-11.613840615044225</c:v>
                </c:pt>
                <c:pt idx="6">
                  <c:v>-12.557862469019964</c:v>
                </c:pt>
                <c:pt idx="7">
                  <c:v>-12.913884393925013</c:v>
                </c:pt>
                <c:pt idx="8">
                  <c:v>-12.907574353401962</c:v>
                </c:pt>
                <c:pt idx="9">
                  <c:v>-11.123777306013526</c:v>
                </c:pt>
                <c:pt idx="10">
                  <c:v>-10.181518930038946</c:v>
                </c:pt>
                <c:pt idx="11">
                  <c:v>-9.6002315974776593</c:v>
                </c:pt>
                <c:pt idx="12">
                  <c:v>-9.3792964114558952</c:v>
                </c:pt>
                <c:pt idx="13">
                  <c:v>-9.1484342518020618</c:v>
                </c:pt>
                <c:pt idx="14">
                  <c:v>-8.6341064303932633</c:v>
                </c:pt>
                <c:pt idx="15">
                  <c:v>-7.6930061448603038</c:v>
                </c:pt>
                <c:pt idx="16">
                  <c:v>-6.765794976829409</c:v>
                </c:pt>
                <c:pt idx="17">
                  <c:v>-5.6162876393415662</c:v>
                </c:pt>
                <c:pt idx="18">
                  <c:v>-4.3207431857388183</c:v>
                </c:pt>
                <c:pt idx="19">
                  <c:v>-4.4994065445126079</c:v>
                </c:pt>
                <c:pt idx="20" formatCode="_(* #,##0.0000_);_(* \(#,##0.0000\);_(* &quot;-&quot;??_);_(@_)">
                  <c:v>-4.432047061326239</c:v>
                </c:pt>
              </c:numCache>
            </c:numRef>
          </c:val>
        </c:ser>
        <c:ser>
          <c:idx val="1"/>
          <c:order val="1"/>
          <c:tx>
            <c:strRef>
              <c:f>Wealth_NIC!$B$55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Wealth_NIC!$D$52:$X$52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Wealth_NIC!$D$55:$X$55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1.5368944598443512</c:v>
                </c:pt>
                <c:pt idx="2">
                  <c:v>-1.6600318423511951</c:v>
                </c:pt>
                <c:pt idx="3">
                  <c:v>-0.29264452224951887</c:v>
                </c:pt>
                <c:pt idx="4">
                  <c:v>1.1476193921106548</c:v>
                </c:pt>
                <c:pt idx="5">
                  <c:v>2.6990313010886169</c:v>
                </c:pt>
                <c:pt idx="6">
                  <c:v>4.4225817841189619</c:v>
                </c:pt>
                <c:pt idx="7">
                  <c:v>6.3680762671454838</c:v>
                </c:pt>
                <c:pt idx="8">
                  <c:v>8.4599712768372193</c:v>
                </c:pt>
                <c:pt idx="9">
                  <c:v>10.595694431785141</c:v>
                </c:pt>
                <c:pt idx="10">
                  <c:v>12.747672842911651</c:v>
                </c:pt>
                <c:pt idx="11">
                  <c:v>10.324721836631291</c:v>
                </c:pt>
                <c:pt idx="12">
                  <c:v>12.584112570361384</c:v>
                </c:pt>
                <c:pt idx="13">
                  <c:v>14.838568850182599</c:v>
                </c:pt>
                <c:pt idx="14">
                  <c:v>17.099248349566643</c:v>
                </c:pt>
                <c:pt idx="15">
                  <c:v>19.315488033823016</c:v>
                </c:pt>
                <c:pt idx="16">
                  <c:v>21.497859398210895</c:v>
                </c:pt>
                <c:pt idx="17">
                  <c:v>23.516432450532076</c:v>
                </c:pt>
                <c:pt idx="18">
                  <c:v>25.459871746597695</c:v>
                </c:pt>
                <c:pt idx="19">
                  <c:v>22.945977151613238</c:v>
                </c:pt>
                <c:pt idx="20">
                  <c:v>24.891887525224309</c:v>
                </c:pt>
              </c:numCache>
            </c:numRef>
          </c:val>
        </c:ser>
        <c:ser>
          <c:idx val="2"/>
          <c:order val="2"/>
          <c:tx>
            <c:strRef>
              <c:f>Wealth_NIC!$B$56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Wealth_NIC!$D$52:$X$52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Wealth_NIC!$D$56:$X$56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-3.3299948624161635</c:v>
                </c:pt>
                <c:pt idx="2">
                  <c:v>-6.5023399904263641</c:v>
                </c:pt>
                <c:pt idx="3">
                  <c:v>-9.5328725138471562</c:v>
                </c:pt>
                <c:pt idx="4">
                  <c:v>-12.592728519766805</c:v>
                </c:pt>
                <c:pt idx="5">
                  <c:v>-13.972032607732853</c:v>
                </c:pt>
                <c:pt idx="6">
                  <c:v>-16.297147361905939</c:v>
                </c:pt>
                <c:pt idx="7">
                  <c:v>-18.259207941004529</c:v>
                </c:pt>
                <c:pt idx="8">
                  <c:v>-20.301861863139735</c:v>
                </c:pt>
                <c:pt idx="9">
                  <c:v>-22.207317293313068</c:v>
                </c:pt>
                <c:pt idx="10">
                  <c:v>-23.91331734209259</c:v>
                </c:pt>
                <c:pt idx="11">
                  <c:v>-25.78661596214107</c:v>
                </c:pt>
                <c:pt idx="12">
                  <c:v>-27.381490752282367</c:v>
                </c:pt>
                <c:pt idx="13">
                  <c:v>-29.000849728274879</c:v>
                </c:pt>
                <c:pt idx="14">
                  <c:v>-31.240624761952073</c:v>
                </c:pt>
                <c:pt idx="15">
                  <c:v>-32.648195740657485</c:v>
                </c:pt>
                <c:pt idx="16">
                  <c:v>-34.749861186397759</c:v>
                </c:pt>
                <c:pt idx="17">
                  <c:v>-36.568678581488491</c:v>
                </c:pt>
                <c:pt idx="18">
                  <c:v>-38.496800490435724</c:v>
                </c:pt>
                <c:pt idx="19">
                  <c:v>-40.193327287655713</c:v>
                </c:pt>
                <c:pt idx="20">
                  <c:v>-41.879021571799591</c:v>
                </c:pt>
              </c:numCache>
            </c:numRef>
          </c:val>
        </c:ser>
        <c:ser>
          <c:idx val="4"/>
          <c:order val="3"/>
          <c:tx>
            <c:strRef>
              <c:f>Wealth_NIC!$B$53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Wealth_NIC!$D$52:$X$52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Wealth_NIC!$D$53:$X$53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-1.6832644074287306</c:v>
                </c:pt>
                <c:pt idx="2">
                  <c:v>-4.7024765757803006</c:v>
                </c:pt>
                <c:pt idx="3">
                  <c:v>-6.2033601028355312</c:v>
                </c:pt>
                <c:pt idx="4">
                  <c:v>-7.5400273424726771</c:v>
                </c:pt>
                <c:pt idx="5">
                  <c:v>-8.0074838720810568</c:v>
                </c:pt>
                <c:pt idx="6">
                  <c:v>-8.7009323995158141</c:v>
                </c:pt>
                <c:pt idx="7">
                  <c:v>-9.0263295606846974</c:v>
                </c:pt>
                <c:pt idx="8">
                  <c:v>-9.2580364164028257</c:v>
                </c:pt>
                <c:pt idx="9">
                  <c:v>-9.0113522038637548</c:v>
                </c:pt>
                <c:pt idx="10">
                  <c:v>-8.8607233141073767</c:v>
                </c:pt>
                <c:pt idx="11">
                  <c:v>-10.356976540012342</c:v>
                </c:pt>
                <c:pt idx="12">
                  <c:v>-10.285022471970773</c:v>
                </c:pt>
                <c:pt idx="13">
                  <c:v>-10.223388787197951</c:v>
                </c:pt>
                <c:pt idx="14">
                  <c:v>-10.373280768015958</c:v>
                </c:pt>
                <c:pt idx="15">
                  <c:v>-10.068370070866717</c:v>
                </c:pt>
                <c:pt idx="16">
                  <c:v>-10.088396861489368</c:v>
                </c:pt>
                <c:pt idx="17">
                  <c:v>-9.9847806810505091</c:v>
                </c:pt>
                <c:pt idx="18">
                  <c:v>-9.9214910182341303</c:v>
                </c:pt>
                <c:pt idx="19">
                  <c:v>-11.540389823667729</c:v>
                </c:pt>
                <c:pt idx="20">
                  <c:v>-11.646000435802206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Wealth_NIC!$D$64:$X$64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-2.5168910093691155</c:v>
                </c:pt>
                <c:pt idx="2">
                  <c:v>-4.4960717160015262</c:v>
                </c:pt>
                <c:pt idx="3">
                  <c:v>-7.1650034076471076</c:v>
                </c:pt>
                <c:pt idx="4">
                  <c:v>-6.3021333071864971</c:v>
                </c:pt>
                <c:pt idx="5">
                  <c:v>-2.9287277393522548</c:v>
                </c:pt>
                <c:pt idx="6">
                  <c:v>1.1344775265033968</c:v>
                </c:pt>
                <c:pt idx="7">
                  <c:v>3.1491413214109087</c:v>
                </c:pt>
                <c:pt idx="8">
                  <c:v>5.0810101508097727</c:v>
                </c:pt>
                <c:pt idx="9">
                  <c:v>10.608945655763735</c:v>
                </c:pt>
                <c:pt idx="10">
                  <c:v>13.353388121053733</c:v>
                </c:pt>
                <c:pt idx="11">
                  <c:v>15.011063610766717</c:v>
                </c:pt>
                <c:pt idx="12">
                  <c:v>14.299996859231289</c:v>
                </c:pt>
                <c:pt idx="13">
                  <c:v>15.662282310252884</c:v>
                </c:pt>
                <c:pt idx="14">
                  <c:v>20.265893675216763</c:v>
                </c:pt>
                <c:pt idx="15">
                  <c:v>23.836438011817251</c:v>
                </c:pt>
                <c:pt idx="16">
                  <c:v>27.353731380943593</c:v>
                </c:pt>
                <c:pt idx="17">
                  <c:v>30.329966937659549</c:v>
                </c:pt>
                <c:pt idx="18">
                  <c:v>32.216825218665448</c:v>
                </c:pt>
                <c:pt idx="19">
                  <c:v>28.571092139056908</c:v>
                </c:pt>
                <c:pt idx="20">
                  <c:v>32.522885844004065</c:v>
                </c:pt>
              </c:numCache>
            </c:numRef>
          </c:val>
        </c:ser>
        <c:marker val="1"/>
        <c:axId val="77478912"/>
        <c:axId val="77488896"/>
      </c:lineChart>
      <c:catAx>
        <c:axId val="774789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488896"/>
        <c:crosses val="autoZero"/>
        <c:auto val="1"/>
        <c:lblAlgn val="ctr"/>
        <c:lblOffset val="100"/>
      </c:catAx>
      <c:valAx>
        <c:axId val="7748889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478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Wealth_NIC!$B$40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Wealth_NIC!$D$38:$X$38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Wealth_NIC!$D$40:$X$40</c:f>
              <c:numCache>
                <c:formatCode>_(* #,##0_);_(* \(#,##0\);_(* "-"??_);_(@_)</c:formatCode>
                <c:ptCount val="21"/>
                <c:pt idx="0">
                  <c:v>4482.5545067437088</c:v>
                </c:pt>
                <c:pt idx="1">
                  <c:v>4345.4399534135218</c:v>
                </c:pt>
                <c:pt idx="2">
                  <c:v>4235.1213309911182</c:v>
                </c:pt>
                <c:pt idx="3">
                  <c:v>4118.4894663536388</c:v>
                </c:pt>
                <c:pt idx="4">
                  <c:v>4032.2505558121002</c:v>
                </c:pt>
                <c:pt idx="5">
                  <c:v>3961.9577708480128</c:v>
                </c:pt>
                <c:pt idx="6">
                  <c:v>3919.6414766879775</c:v>
                </c:pt>
                <c:pt idx="7">
                  <c:v>3903.6825998481509</c:v>
                </c:pt>
                <c:pt idx="8">
                  <c:v>3903.9654508539938</c:v>
                </c:pt>
                <c:pt idx="9">
                  <c:v>3983.9251257928654</c:v>
                </c:pt>
                <c:pt idx="10">
                  <c:v>4026.1623710902841</c:v>
                </c:pt>
                <c:pt idx="11">
                  <c:v>4052.2188926131403</c:v>
                </c:pt>
                <c:pt idx="12">
                  <c:v>4062.1224327511418</c:v>
                </c:pt>
                <c:pt idx="13">
                  <c:v>4072.4709548930705</c:v>
                </c:pt>
                <c:pt idx="14">
                  <c:v>4095.5259798310672</c:v>
                </c:pt>
                <c:pt idx="15">
                  <c:v>4137.711313093203</c:v>
                </c:pt>
                <c:pt idx="16">
                  <c:v>4179.2740590928024</c:v>
                </c:pt>
                <c:pt idx="17">
                  <c:v>4230.8013520547138</c:v>
                </c:pt>
                <c:pt idx="18">
                  <c:v>4288.8748383465518</c:v>
                </c:pt>
                <c:pt idx="19">
                  <c:v>4280.8661559059374</c:v>
                </c:pt>
                <c:pt idx="20">
                  <c:v>4283.8855814552271</c:v>
                </c:pt>
              </c:numCache>
            </c:numRef>
          </c:val>
        </c:ser>
        <c:ser>
          <c:idx val="1"/>
          <c:order val="1"/>
          <c:tx>
            <c:strRef>
              <c:f>Wealth_NIC!$B$41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Wealth_NIC!$D$38:$X$38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Wealth_NIC!$D$41:$X$41</c:f>
              <c:numCache>
                <c:formatCode>General</c:formatCode>
                <c:ptCount val="21"/>
                <c:pt idx="0">
                  <c:v>6445.0072223166626</c:v>
                </c:pt>
                <c:pt idx="1">
                  <c:v>6544.0601812530158</c:v>
                </c:pt>
                <c:pt idx="2">
                  <c:v>6338.0180501843715</c:v>
                </c:pt>
                <c:pt idx="3">
                  <c:v>6426.1462617219668</c:v>
                </c:pt>
                <c:pt idx="4">
                  <c:v>6518.9713750229002</c:v>
                </c:pt>
                <c:pt idx="5">
                  <c:v>6618.9599846044111</c:v>
                </c:pt>
                <c:pt idx="6">
                  <c:v>6730.0429377159908</c:v>
                </c:pt>
                <c:pt idx="7">
                  <c:v>6855.4301976568222</c:v>
                </c:pt>
                <c:pt idx="8">
                  <c:v>6990.2529821147364</c:v>
                </c:pt>
                <c:pt idx="9">
                  <c:v>7127.9004936998199</c:v>
                </c:pt>
                <c:pt idx="10">
                  <c:v>7266.5956577196184</c:v>
                </c:pt>
                <c:pt idx="11">
                  <c:v>7110.4362903716546</c:v>
                </c:pt>
                <c:pt idx="12">
                  <c:v>7256.0541863409126</c:v>
                </c:pt>
                <c:pt idx="13">
                  <c:v>7401.354056399362</c:v>
                </c:pt>
                <c:pt idx="14">
                  <c:v>7547.0550134080959</c:v>
                </c:pt>
                <c:pt idx="15">
                  <c:v>7689.8918211222663</c:v>
                </c:pt>
                <c:pt idx="16">
                  <c:v>7830.5458131748364</c:v>
                </c:pt>
                <c:pt idx="17">
                  <c:v>7960.6429921846739</c:v>
                </c:pt>
                <c:pt idx="18">
                  <c:v>8085.8977951774441</c:v>
                </c:pt>
                <c:pt idx="19">
                  <c:v>7923.8771069692666</c:v>
                </c:pt>
                <c:pt idx="20">
                  <c:v>8049.29117108831</c:v>
                </c:pt>
              </c:numCache>
            </c:numRef>
          </c:val>
        </c:ser>
        <c:ser>
          <c:idx val="2"/>
          <c:order val="2"/>
          <c:tx>
            <c:strRef>
              <c:f>Wealth_NIC!$B$42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Wealth_NIC!$D$38:$X$38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Wealth_NIC!$D$42:$X$42</c:f>
              <c:numCache>
                <c:formatCode>_(* #,##0_);_(* \(#,##0\);_(* "-"??_);_(@_)</c:formatCode>
                <c:ptCount val="21"/>
                <c:pt idx="0">
                  <c:v>8858.6545751565754</c:v>
                </c:pt>
                <c:pt idx="1">
                  <c:v>8563.6618329246667</c:v>
                </c:pt>
                <c:pt idx="2">
                  <c:v>8282.6347361024345</c:v>
                </c:pt>
                <c:pt idx="3">
                  <c:v>8014.1703280648107</c:v>
                </c:pt>
                <c:pt idx="4">
                  <c:v>7743.1082540032066</c:v>
                </c:pt>
                <c:pt idx="5">
                  <c:v>7620.9204693092806</c:v>
                </c:pt>
                <c:pt idx="6">
                  <c:v>7414.9465847610854</c:v>
                </c:pt>
                <c:pt idx="7">
                  <c:v>7241.1344155034249</c:v>
                </c:pt>
                <c:pt idx="8">
                  <c:v>7060.1827603755792</c:v>
                </c:pt>
                <c:pt idx="9">
                  <c:v>6891.38504573296</c:v>
                </c:pt>
                <c:pt idx="10">
                  <c:v>6740.2563943595796</c:v>
                </c:pt>
                <c:pt idx="11">
                  <c:v>6574.3073404483102</c:v>
                </c:pt>
                <c:pt idx="12">
                  <c:v>6433.0228918834391</c:v>
                </c:pt>
                <c:pt idx="13">
                  <c:v>6289.5694738684697</c:v>
                </c:pt>
                <c:pt idx="14">
                  <c:v>6091.1555403744105</c:v>
                </c:pt>
                <c:pt idx="15">
                  <c:v>5966.4636894707473</c:v>
                </c:pt>
                <c:pt idx="16">
                  <c:v>5780.2844073071919</c:v>
                </c:pt>
                <c:pt idx="17">
                  <c:v>5619.1616569232428</c:v>
                </c:pt>
                <c:pt idx="18">
                  <c:v>5448.3559972216926</c:v>
                </c:pt>
                <c:pt idx="19">
                  <c:v>5298.066548481007</c:v>
                </c:pt>
                <c:pt idx="20">
                  <c:v>5148.7367146555416</c:v>
                </c:pt>
              </c:numCache>
            </c:numRef>
          </c:val>
        </c:ser>
        <c:overlap val="100"/>
        <c:axId val="79767040"/>
        <c:axId val="79768576"/>
      </c:barChart>
      <c:catAx>
        <c:axId val="797670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768576"/>
        <c:crosses val="autoZero"/>
        <c:auto val="1"/>
        <c:lblAlgn val="ctr"/>
        <c:lblOffset val="100"/>
      </c:catAx>
      <c:valAx>
        <c:axId val="797685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76704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Wealth_NIC!$B$67:$B$69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Wealth_NIC!$C$67:$C$69</c:f>
              <c:numCache>
                <c:formatCode>_(* #,##0_);_(* \(#,##0\);_(* "-"??_);_(@_)</c:formatCode>
                <c:ptCount val="3"/>
                <c:pt idx="0">
                  <c:v>22.776843769986716</c:v>
                </c:pt>
                <c:pt idx="1">
                  <c:v>39.733942329432161</c:v>
                </c:pt>
                <c:pt idx="2">
                  <c:v>37.489213900581127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Wealth_NIC!$B$72:$B$75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Wealth_NIC!$C$72:$C$75</c:f>
              <c:numCache>
                <c:formatCode>_(* #,##0_);_(* \(#,##0\);_(* "-"??_);_(@_)</c:formatCode>
                <c:ptCount val="4"/>
                <c:pt idx="0">
                  <c:v>28.690375053823328</c:v>
                </c:pt>
                <c:pt idx="1">
                  <c:v>71.309624946176683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81534980787.76828</v>
      </c>
      <c r="E7" s="13">
        <f t="shared" ref="E7:X7" si="0">+E8+E9+E10</f>
        <v>82076314097.77359</v>
      </c>
      <c r="F7" s="13">
        <f t="shared" si="0"/>
        <v>81518470577.585327</v>
      </c>
      <c r="G7" s="13">
        <f t="shared" si="0"/>
        <v>82218888531.404312</v>
      </c>
      <c r="H7" s="13">
        <f t="shared" si="0"/>
        <v>82979459441.0495</v>
      </c>
      <c r="I7" s="13">
        <f t="shared" si="0"/>
        <v>84402651921.748993</v>
      </c>
      <c r="J7" s="13">
        <f t="shared" si="0"/>
        <v>85502861118.532104</v>
      </c>
      <c r="K7" s="13">
        <f t="shared" si="0"/>
        <v>86847574753.075745</v>
      </c>
      <c r="L7" s="13">
        <f t="shared" si="0"/>
        <v>88189971859.971191</v>
      </c>
      <c r="M7" s="13">
        <f t="shared" si="0"/>
        <v>89921176405.922485</v>
      </c>
      <c r="N7" s="13">
        <f t="shared" si="0"/>
        <v>91494177410.8927</v>
      </c>
      <c r="O7" s="13">
        <f t="shared" si="0"/>
        <v>91321146041.835999</v>
      </c>
      <c r="P7" s="13">
        <f t="shared" si="0"/>
        <v>92656362116.22702</v>
      </c>
      <c r="Q7" s="13">
        <f t="shared" si="0"/>
        <v>93937643917.43634</v>
      </c>
      <c r="R7" s="13">
        <f t="shared" si="0"/>
        <v>94982105678.872681</v>
      </c>
      <c r="S7" s="13">
        <f t="shared" si="0"/>
        <v>96520997258.126816</v>
      </c>
      <c r="T7" s="13">
        <f t="shared" si="0"/>
        <v>97730418192.659897</v>
      </c>
      <c r="U7" s="13">
        <f t="shared" si="0"/>
        <v>99092049320.792465</v>
      </c>
      <c r="V7" s="13">
        <f t="shared" si="0"/>
        <v>100443613779.47189</v>
      </c>
      <c r="W7" s="13">
        <f t="shared" si="0"/>
        <v>99945069669.100555</v>
      </c>
      <c r="X7" s="13">
        <f t="shared" si="0"/>
        <v>101188164700.04341</v>
      </c>
    </row>
    <row r="8" spans="1:24" s="22" customFormat="1" ht="15.75">
      <c r="A8" s="19">
        <v>1</v>
      </c>
      <c r="B8" s="20" t="s">
        <v>5</v>
      </c>
      <c r="C8" s="20"/>
      <c r="D8" s="21">
        <v>18471697163.725952</v>
      </c>
      <c r="E8" s="21">
        <v>18334175960.88345</v>
      </c>
      <c r="F8" s="21">
        <v>18309543350.784657</v>
      </c>
      <c r="G8" s="21">
        <v>18245657901.029507</v>
      </c>
      <c r="H8" s="21">
        <v>18289490135.553635</v>
      </c>
      <c r="I8" s="21">
        <v>18371756661.733067</v>
      </c>
      <c r="J8" s="21">
        <v>18552305930.366383</v>
      </c>
      <c r="K8" s="21">
        <v>18834483904.064766</v>
      </c>
      <c r="L8" s="21">
        <v>19175833242.533417</v>
      </c>
      <c r="M8" s="21">
        <v>19898630343.551399</v>
      </c>
      <c r="N8" s="21">
        <v>20427556126.850258</v>
      </c>
      <c r="O8" s="21">
        <v>20863396018.169254</v>
      </c>
      <c r="P8" s="21">
        <v>21203157953.169518</v>
      </c>
      <c r="Q8" s="21">
        <v>21536330049.103336</v>
      </c>
      <c r="R8" s="21">
        <v>21935686294.286949</v>
      </c>
      <c r="S8" s="21">
        <v>22444336433.218735</v>
      </c>
      <c r="T8" s="21">
        <v>22958954884.025909</v>
      </c>
      <c r="U8" s="21">
        <v>23538714865.564617</v>
      </c>
      <c r="V8" s="21">
        <v>24170284394.864544</v>
      </c>
      <c r="W8" s="21">
        <v>24444730349.438759</v>
      </c>
      <c r="X8" s="21">
        <v>24795828018.812634</v>
      </c>
    </row>
    <row r="9" spans="1:24" s="22" customFormat="1" ht="15.75">
      <c r="A9" s="19">
        <v>2</v>
      </c>
      <c r="B9" s="20" t="s">
        <v>38</v>
      </c>
      <c r="C9" s="20"/>
      <c r="D9" s="21">
        <v>26558566426.700832</v>
      </c>
      <c r="E9" s="21">
        <v>27610541659.298374</v>
      </c>
      <c r="F9" s="21">
        <v>27400918929.694241</v>
      </c>
      <c r="G9" s="21">
        <v>28468997498.047966</v>
      </c>
      <c r="H9" s="21">
        <v>29568763400.771622</v>
      </c>
      <c r="I9" s="21">
        <v>30692382207.010033</v>
      </c>
      <c r="J9" s="21">
        <v>31854396951.251583</v>
      </c>
      <c r="K9" s="21">
        <v>33076072762.224453</v>
      </c>
      <c r="L9" s="21">
        <v>34335325759.307617</v>
      </c>
      <c r="M9" s="21">
        <v>35601938432.897301</v>
      </c>
      <c r="N9" s="21">
        <v>36868555454.954659</v>
      </c>
      <c r="O9" s="21">
        <v>36609041149.877663</v>
      </c>
      <c r="P9" s="21">
        <v>37874600181.744125</v>
      </c>
      <c r="Q9" s="21">
        <v>39140366017.189117</v>
      </c>
      <c r="R9" s="21">
        <v>40422117216.473915</v>
      </c>
      <c r="S9" s="21">
        <v>41712557041.419075</v>
      </c>
      <c r="T9" s="21">
        <v>43017314849.412926</v>
      </c>
      <c r="U9" s="21">
        <v>44290263226.04023</v>
      </c>
      <c r="V9" s="21">
        <v>45568699638.852715</v>
      </c>
      <c r="W9" s="21">
        <v>45247160772.529106</v>
      </c>
      <c r="X9" s="21">
        <v>46590609332.720024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36504717197.341484</v>
      </c>
      <c r="E10" s="21">
        <f t="shared" ref="E10:X10" si="1">+E13+E16+E19+E23</f>
        <v>36131596477.591766</v>
      </c>
      <c r="F10" s="21">
        <f t="shared" si="1"/>
        <v>35808008297.10643</v>
      </c>
      <c r="G10" s="21">
        <f t="shared" si="1"/>
        <v>35504233132.326843</v>
      </c>
      <c r="H10" s="21">
        <f t="shared" si="1"/>
        <v>35121205904.724251</v>
      </c>
      <c r="I10" s="21">
        <f t="shared" si="1"/>
        <v>35338513053.005898</v>
      </c>
      <c r="J10" s="21">
        <f t="shared" si="1"/>
        <v>35096158236.914131</v>
      </c>
      <c r="K10" s="21">
        <f t="shared" si="1"/>
        <v>34937018086.786522</v>
      </c>
      <c r="L10" s="21">
        <f t="shared" si="1"/>
        <v>34678812858.130157</v>
      </c>
      <c r="M10" s="21">
        <f t="shared" si="1"/>
        <v>34420607629.473785</v>
      </c>
      <c r="N10" s="21">
        <f t="shared" si="1"/>
        <v>34198065829.087776</v>
      </c>
      <c r="O10" s="21">
        <f t="shared" si="1"/>
        <v>33848708873.789085</v>
      </c>
      <c r="P10" s="21">
        <f t="shared" si="1"/>
        <v>33578603981.313385</v>
      </c>
      <c r="Q10" s="21">
        <f t="shared" si="1"/>
        <v>33260947851.143894</v>
      </c>
      <c r="R10" s="21">
        <f t="shared" si="1"/>
        <v>32624302168.11182</v>
      </c>
      <c r="S10" s="21">
        <f t="shared" si="1"/>
        <v>32364103783.489002</v>
      </c>
      <c r="T10" s="21">
        <f t="shared" si="1"/>
        <v>31754148459.221062</v>
      </c>
      <c r="U10" s="21">
        <f t="shared" si="1"/>
        <v>31263071229.187626</v>
      </c>
      <c r="V10" s="21">
        <f t="shared" si="1"/>
        <v>30704629745.754635</v>
      </c>
      <c r="W10" s="21">
        <f t="shared" si="1"/>
        <v>30253178547.132698</v>
      </c>
      <c r="X10" s="21">
        <f t="shared" si="1"/>
        <v>29801727348.510761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36504717197.341484</v>
      </c>
      <c r="E11" s="38">
        <f t="shared" ref="E11:X11" si="2">+E13+E16</f>
        <v>36131596477.591766</v>
      </c>
      <c r="F11" s="38">
        <f t="shared" si="2"/>
        <v>35808008297.10643</v>
      </c>
      <c r="G11" s="38">
        <f t="shared" si="2"/>
        <v>35504233132.326843</v>
      </c>
      <c r="H11" s="38">
        <f t="shared" si="2"/>
        <v>35121205904.724251</v>
      </c>
      <c r="I11" s="38">
        <f t="shared" si="2"/>
        <v>35338513053.005898</v>
      </c>
      <c r="J11" s="38">
        <f t="shared" si="2"/>
        <v>35096158236.914131</v>
      </c>
      <c r="K11" s="38">
        <f t="shared" si="2"/>
        <v>34937018086.786522</v>
      </c>
      <c r="L11" s="38">
        <f t="shared" si="2"/>
        <v>34678812858.130157</v>
      </c>
      <c r="M11" s="38">
        <f t="shared" si="2"/>
        <v>34420607629.473785</v>
      </c>
      <c r="N11" s="38">
        <f t="shared" si="2"/>
        <v>34198065829.087776</v>
      </c>
      <c r="O11" s="38">
        <f t="shared" si="2"/>
        <v>33848708873.789085</v>
      </c>
      <c r="P11" s="38">
        <f t="shared" si="2"/>
        <v>33578603981.313385</v>
      </c>
      <c r="Q11" s="38">
        <f t="shared" si="2"/>
        <v>33260947851.143894</v>
      </c>
      <c r="R11" s="38">
        <f t="shared" si="2"/>
        <v>32624302168.11182</v>
      </c>
      <c r="S11" s="38">
        <f t="shared" si="2"/>
        <v>32364103783.489002</v>
      </c>
      <c r="T11" s="38">
        <f t="shared" si="2"/>
        <v>31754148459.221062</v>
      </c>
      <c r="U11" s="38">
        <f t="shared" si="2"/>
        <v>31263071229.187626</v>
      </c>
      <c r="V11" s="38">
        <f t="shared" si="2"/>
        <v>30704629745.754635</v>
      </c>
      <c r="W11" s="38">
        <f t="shared" si="2"/>
        <v>30253178547.132698</v>
      </c>
      <c r="X11" s="38">
        <f t="shared" si="2"/>
        <v>29801727348.510761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7974738821.5644627</v>
      </c>
      <c r="E13" s="13">
        <f t="shared" ref="E13:X13" si="4">+E14+E15</f>
        <v>8044084376.5345879</v>
      </c>
      <c r="F13" s="13">
        <f t="shared" si="4"/>
        <v>8162962470.7690897</v>
      </c>
      <c r="G13" s="13">
        <f t="shared" si="4"/>
        <v>8301653580.709341</v>
      </c>
      <c r="H13" s="13">
        <f t="shared" si="4"/>
        <v>8361092627.8265915</v>
      </c>
      <c r="I13" s="13">
        <f t="shared" si="4"/>
        <v>9020866050.8280735</v>
      </c>
      <c r="J13" s="13">
        <f t="shared" si="4"/>
        <v>9220977509.4561501</v>
      </c>
      <c r="K13" s="13">
        <f t="shared" si="4"/>
        <v>9504303634.0483799</v>
      </c>
      <c r="L13" s="13">
        <f t="shared" si="4"/>
        <v>9688564680.1118565</v>
      </c>
      <c r="M13" s="13">
        <f t="shared" si="4"/>
        <v>9872825726.175333</v>
      </c>
      <c r="N13" s="13">
        <f t="shared" si="4"/>
        <v>10092750200.509161</v>
      </c>
      <c r="O13" s="13">
        <f t="shared" si="4"/>
        <v>10191815279.037912</v>
      </c>
      <c r="P13" s="13">
        <f t="shared" si="4"/>
        <v>10370132420.389664</v>
      </c>
      <c r="Q13" s="13">
        <f t="shared" si="4"/>
        <v>10500898324.047615</v>
      </c>
      <c r="R13" s="13">
        <f t="shared" si="4"/>
        <v>10312674674.842987</v>
      </c>
      <c r="S13" s="13">
        <f t="shared" si="4"/>
        <v>10500898324.047615</v>
      </c>
      <c r="T13" s="13">
        <f t="shared" si="4"/>
        <v>10342394198.401613</v>
      </c>
      <c r="U13" s="13">
        <f t="shared" si="4"/>
        <v>10302768166.990112</v>
      </c>
      <c r="V13" s="13">
        <f t="shared" si="4"/>
        <v>10195777882.179062</v>
      </c>
      <c r="W13" s="13">
        <f t="shared" si="4"/>
        <v>10195777882.179062</v>
      </c>
      <c r="X13" s="13">
        <f t="shared" si="4"/>
        <v>10195777882.179062</v>
      </c>
    </row>
    <row r="14" spans="1:24" ht="15.75">
      <c r="A14" s="8" t="s">
        <v>43</v>
      </c>
      <c r="B14" s="2" t="s">
        <v>27</v>
      </c>
      <c r="C14" s="10"/>
      <c r="D14" s="11">
        <v>2962045848.0096574</v>
      </c>
      <c r="E14" s="11">
        <v>2971952355.8625326</v>
      </c>
      <c r="F14" s="11">
        <v>3021484895.1269083</v>
      </c>
      <c r="G14" s="11">
        <v>3090830450.097034</v>
      </c>
      <c r="H14" s="11">
        <v>3100736957.9499092</v>
      </c>
      <c r="I14" s="11">
        <v>3705033936.9752908</v>
      </c>
      <c r="J14" s="11">
        <v>3722865651.110466</v>
      </c>
      <c r="K14" s="11">
        <v>3922977109.738543</v>
      </c>
      <c r="L14" s="11">
        <v>4024023489.8378692</v>
      </c>
      <c r="M14" s="11">
        <v>4125069869.9371953</v>
      </c>
      <c r="N14" s="11">
        <v>4261779678.3068719</v>
      </c>
      <c r="O14" s="11">
        <v>4277630090.8714719</v>
      </c>
      <c r="P14" s="11">
        <v>4426227708.6645985</v>
      </c>
      <c r="Q14" s="11">
        <v>4525292787.1933498</v>
      </c>
      <c r="R14" s="11">
        <v>4337069137.9887228</v>
      </c>
      <c r="S14" s="11">
        <v>4525292787.1933498</v>
      </c>
      <c r="T14" s="11">
        <v>4366788661.547348</v>
      </c>
      <c r="U14" s="11">
        <v>4327162630.1358471</v>
      </c>
      <c r="V14" s="11">
        <v>4220172345.3247962</v>
      </c>
      <c r="W14" s="11">
        <v>4220172345.3247962</v>
      </c>
      <c r="X14" s="11">
        <v>4220172345.3247962</v>
      </c>
    </row>
    <row r="15" spans="1:24" ht="15.75">
      <c r="A15" s="8" t="s">
        <v>47</v>
      </c>
      <c r="B15" s="2" t="s">
        <v>6</v>
      </c>
      <c r="C15" s="10"/>
      <c r="D15" s="11">
        <v>5012692973.5548048</v>
      </c>
      <c r="E15" s="11">
        <v>5072132020.6720552</v>
      </c>
      <c r="F15" s="11">
        <v>5141477575.6421814</v>
      </c>
      <c r="G15" s="11">
        <v>5210823130.6123075</v>
      </c>
      <c r="H15" s="11">
        <v>5260355669.8766823</v>
      </c>
      <c r="I15" s="11">
        <v>5315832113.8527832</v>
      </c>
      <c r="J15" s="11">
        <v>5498111858.345685</v>
      </c>
      <c r="K15" s="11">
        <v>5581326524.3098364</v>
      </c>
      <c r="L15" s="11">
        <v>5664541190.2739868</v>
      </c>
      <c r="M15" s="11">
        <v>5747755856.2381382</v>
      </c>
      <c r="N15" s="11">
        <v>5830970522.2022886</v>
      </c>
      <c r="O15" s="11">
        <v>5914185188.16644</v>
      </c>
      <c r="P15" s="11">
        <v>5943904711.7250652</v>
      </c>
      <c r="Q15" s="11">
        <v>5975605536.8542652</v>
      </c>
      <c r="R15" s="11">
        <v>5975605536.8542652</v>
      </c>
      <c r="S15" s="11">
        <v>5975605536.8542652</v>
      </c>
      <c r="T15" s="11">
        <v>5975605536.8542652</v>
      </c>
      <c r="U15" s="11">
        <v>5975605536.8542652</v>
      </c>
      <c r="V15" s="11">
        <v>5975605536.8542652</v>
      </c>
      <c r="W15" s="11">
        <v>5975605536.8542652</v>
      </c>
      <c r="X15" s="11">
        <v>5975605536.8542652</v>
      </c>
    </row>
    <row r="16" spans="1:24" ht="15.75">
      <c r="A16" s="15" t="s">
        <v>44</v>
      </c>
      <c r="B16" s="10" t="s">
        <v>11</v>
      </c>
      <c r="C16" s="10"/>
      <c r="D16" s="13">
        <f>+D17+D18</f>
        <v>28529978375.777023</v>
      </c>
      <c r="E16" s="13">
        <f t="shared" ref="E16:X16" si="5">+E17+E18</f>
        <v>28087512101.057182</v>
      </c>
      <c r="F16" s="13">
        <f t="shared" si="5"/>
        <v>27645045826.337341</v>
      </c>
      <c r="G16" s="13">
        <f t="shared" si="5"/>
        <v>27202579551.6175</v>
      </c>
      <c r="H16" s="13">
        <f t="shared" si="5"/>
        <v>26760113276.897659</v>
      </c>
      <c r="I16" s="13">
        <f t="shared" si="5"/>
        <v>26317647002.177822</v>
      </c>
      <c r="J16" s="13">
        <f t="shared" si="5"/>
        <v>25875180727.457981</v>
      </c>
      <c r="K16" s="13">
        <f t="shared" si="5"/>
        <v>25432714452.73814</v>
      </c>
      <c r="L16" s="13">
        <f t="shared" si="5"/>
        <v>24990248178.018299</v>
      </c>
      <c r="M16" s="13">
        <f t="shared" si="5"/>
        <v>24547781903.298454</v>
      </c>
      <c r="N16" s="13">
        <f t="shared" si="5"/>
        <v>24105315628.578617</v>
      </c>
      <c r="O16" s="13">
        <f t="shared" si="5"/>
        <v>23656893594.751171</v>
      </c>
      <c r="P16" s="13">
        <f t="shared" si="5"/>
        <v>23208471560.923721</v>
      </c>
      <c r="Q16" s="13">
        <f t="shared" si="5"/>
        <v>22760049527.096279</v>
      </c>
      <c r="R16" s="13">
        <f t="shared" si="5"/>
        <v>22311627493.268833</v>
      </c>
      <c r="S16" s="13">
        <f t="shared" si="5"/>
        <v>21863205459.441387</v>
      </c>
      <c r="T16" s="13">
        <f t="shared" si="5"/>
        <v>21411754260.81945</v>
      </c>
      <c r="U16" s="13">
        <f t="shared" si="5"/>
        <v>20960303062.197514</v>
      </c>
      <c r="V16" s="13">
        <f t="shared" si="5"/>
        <v>20508851863.575573</v>
      </c>
      <c r="W16" s="13">
        <f t="shared" si="5"/>
        <v>20057400664.953636</v>
      </c>
      <c r="X16" s="13">
        <f t="shared" si="5"/>
        <v>19605949466.331699</v>
      </c>
    </row>
    <row r="17" spans="1:24">
      <c r="A17" s="8" t="s">
        <v>45</v>
      </c>
      <c r="B17" s="2" t="s">
        <v>7</v>
      </c>
      <c r="C17" s="2"/>
      <c r="D17" s="14">
        <v>5100122755.262804</v>
      </c>
      <c r="E17" s="14">
        <v>5020990528.7122135</v>
      </c>
      <c r="F17" s="14">
        <v>4941858302.161623</v>
      </c>
      <c r="G17" s="14">
        <v>4862726075.6110325</v>
      </c>
      <c r="H17" s="14">
        <v>4783593849.0604429</v>
      </c>
      <c r="I17" s="14">
        <v>4704461622.5098534</v>
      </c>
      <c r="J17" s="14">
        <v>4625329395.9592628</v>
      </c>
      <c r="K17" s="14">
        <v>4546197169.4086723</v>
      </c>
      <c r="L17" s="14">
        <v>4467064942.8580818</v>
      </c>
      <c r="M17" s="14">
        <v>4387932716.3074923</v>
      </c>
      <c r="N17" s="14">
        <v>4308800489.7569017</v>
      </c>
      <c r="O17" s="14">
        <v>4228712319.5720549</v>
      </c>
      <c r="P17" s="14">
        <v>4148624149.3872085</v>
      </c>
      <c r="Q17" s="14">
        <v>4068535979.2023621</v>
      </c>
      <c r="R17" s="14">
        <v>3988447809.0175147</v>
      </c>
      <c r="S17" s="14">
        <v>3908359638.8326683</v>
      </c>
      <c r="T17" s="14">
        <v>3827657468.9548635</v>
      </c>
      <c r="U17" s="14">
        <v>3746955299.0770593</v>
      </c>
      <c r="V17" s="14">
        <v>3666253129.1992545</v>
      </c>
      <c r="W17" s="14">
        <v>3585550959.3214507</v>
      </c>
      <c r="X17" s="14">
        <v>3504848789.443646</v>
      </c>
    </row>
    <row r="18" spans="1:24">
      <c r="A18" s="8" t="s">
        <v>46</v>
      </c>
      <c r="B18" s="2" t="s">
        <v>62</v>
      </c>
      <c r="C18" s="2"/>
      <c r="D18" s="14">
        <v>23429855620.514217</v>
      </c>
      <c r="E18" s="14">
        <v>23066521572.344967</v>
      </c>
      <c r="F18" s="14">
        <v>22703187524.175716</v>
      </c>
      <c r="G18" s="14">
        <v>22339853476.006466</v>
      </c>
      <c r="H18" s="14">
        <v>21976519427.837215</v>
      </c>
      <c r="I18" s="14">
        <v>21613185379.667969</v>
      </c>
      <c r="J18" s="14">
        <v>21249851331.498718</v>
      </c>
      <c r="K18" s="14">
        <v>20886517283.329468</v>
      </c>
      <c r="L18" s="14">
        <v>20523183235.160217</v>
      </c>
      <c r="M18" s="14">
        <v>20159849186.990963</v>
      </c>
      <c r="N18" s="14">
        <v>19796515138.821716</v>
      </c>
      <c r="O18" s="14">
        <v>19428181275.179115</v>
      </c>
      <c r="P18" s="14">
        <v>19059847411.536514</v>
      </c>
      <c r="Q18" s="14">
        <v>18691513547.893917</v>
      </c>
      <c r="R18" s="14">
        <v>18323179684.25132</v>
      </c>
      <c r="S18" s="14">
        <v>17954845820.608719</v>
      </c>
      <c r="T18" s="14">
        <v>17584096791.864586</v>
      </c>
      <c r="U18" s="14">
        <v>17213347763.120453</v>
      </c>
      <c r="V18" s="14">
        <v>16842598734.376318</v>
      </c>
      <c r="W18" s="14">
        <v>16471849705.632185</v>
      </c>
      <c r="X18" s="14">
        <v>16101100676.888052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2988761583.1874142</v>
      </c>
      <c r="E35" s="11">
        <v>2983094869.2484288</v>
      </c>
      <c r="F35" s="11">
        <v>2994628428.277812</v>
      </c>
      <c r="G35" s="11">
        <v>2982931948.0779319</v>
      </c>
      <c r="H35" s="11">
        <v>3082434399.9329629</v>
      </c>
      <c r="I35" s="11">
        <v>3264687493.451591</v>
      </c>
      <c r="J35" s="11">
        <v>3471849088.914351</v>
      </c>
      <c r="K35" s="11">
        <v>3609565225.5221558</v>
      </c>
      <c r="L35" s="11">
        <v>3743540787.4678359</v>
      </c>
      <c r="M35" s="11">
        <v>4006935214.739182</v>
      </c>
      <c r="N35" s="11">
        <v>4171283275.055675</v>
      </c>
      <c r="O35" s="11">
        <v>4294788445.307641</v>
      </c>
      <c r="P35" s="11">
        <v>4327168527.5953417</v>
      </c>
      <c r="Q35" s="11">
        <v>4436244889.2833023</v>
      </c>
      <c r="R35" s="11">
        <v>4671905781.1998882</v>
      </c>
      <c r="S35" s="11">
        <v>4871975396.235899</v>
      </c>
      <c r="T35" s="11">
        <v>5074263186.0963688</v>
      </c>
      <c r="U35" s="11">
        <v>5259136588.7265091</v>
      </c>
      <c r="V35" s="11">
        <v>5404246678.1848497</v>
      </c>
      <c r="W35" s="11">
        <v>5324845189.4650946</v>
      </c>
      <c r="X35" s="11">
        <v>5563417969.4066658</v>
      </c>
    </row>
    <row r="36" spans="1:24" ht="15.75">
      <c r="A36" s="25">
        <v>5</v>
      </c>
      <c r="B36" s="9" t="s">
        <v>9</v>
      </c>
      <c r="C36" s="10"/>
      <c r="D36" s="11">
        <v>4120796.9999999995</v>
      </c>
      <c r="E36" s="11">
        <v>4219176</v>
      </c>
      <c r="F36" s="11">
        <v>4323263.0000000009</v>
      </c>
      <c r="G36" s="11">
        <v>4430182.0000000028</v>
      </c>
      <c r="H36" s="11">
        <v>4535802</v>
      </c>
      <c r="I36" s="11">
        <v>4637039.9999999991</v>
      </c>
      <c r="J36" s="11">
        <v>4733164.0000000019</v>
      </c>
      <c r="K36" s="11">
        <v>4824799.0000000019</v>
      </c>
      <c r="L36" s="11">
        <v>4911885.9999999991</v>
      </c>
      <c r="M36" s="11">
        <v>4994730</v>
      </c>
      <c r="N36" s="11">
        <v>5073704</v>
      </c>
      <c r="O36" s="11">
        <v>5148635</v>
      </c>
      <c r="P36" s="11">
        <v>5219723.9999999991</v>
      </c>
      <c r="Q36" s="11">
        <v>5288271.0000000009</v>
      </c>
      <c r="R36" s="11">
        <v>5356011.9999999991</v>
      </c>
      <c r="S36" s="11">
        <v>5424336.0000000009</v>
      </c>
      <c r="T36" s="11">
        <v>5493527.0000000009</v>
      </c>
      <c r="U36" s="11">
        <v>5563654</v>
      </c>
      <c r="V36" s="11">
        <v>5635577</v>
      </c>
      <c r="W36" s="11">
        <v>5710229.9999999991</v>
      </c>
      <c r="X36" s="11">
        <v>5788163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19786.216304216949</v>
      </c>
      <c r="E39" s="11">
        <f t="shared" si="8"/>
        <v>19453.161967591204</v>
      </c>
      <c r="F39" s="11">
        <f t="shared" si="8"/>
        <v>18855.774117277924</v>
      </c>
      <c r="G39" s="11">
        <f t="shared" si="8"/>
        <v>18558.806056140416</v>
      </c>
      <c r="H39" s="11">
        <f t="shared" si="8"/>
        <v>18294.330184838203</v>
      </c>
      <c r="I39" s="11">
        <f t="shared" si="8"/>
        <v>18201.838224761705</v>
      </c>
      <c r="J39" s="11">
        <f t="shared" si="8"/>
        <v>18064.630999165056</v>
      </c>
      <c r="K39" s="11">
        <f t="shared" si="8"/>
        <v>18000.247213008399</v>
      </c>
      <c r="L39" s="11">
        <f t="shared" si="8"/>
        <v>17954.401193344311</v>
      </c>
      <c r="M39" s="11">
        <f t="shared" si="8"/>
        <v>18003.210665225644</v>
      </c>
      <c r="N39" s="11">
        <f t="shared" si="8"/>
        <v>18033.014423169483</v>
      </c>
      <c r="O39" s="11">
        <f t="shared" si="8"/>
        <v>17736.962523433103</v>
      </c>
      <c r="P39" s="11">
        <f t="shared" si="8"/>
        <v>17751.19951097549</v>
      </c>
      <c r="Q39" s="11">
        <f t="shared" si="8"/>
        <v>17763.394485160901</v>
      </c>
      <c r="R39" s="11">
        <f t="shared" si="8"/>
        <v>17733.736533613574</v>
      </c>
      <c r="S39" s="11">
        <f t="shared" si="8"/>
        <v>17794.066823686218</v>
      </c>
      <c r="T39" s="11">
        <f t="shared" si="8"/>
        <v>17790.104279574829</v>
      </c>
      <c r="U39" s="11">
        <f t="shared" si="8"/>
        <v>17810.606001162629</v>
      </c>
      <c r="V39" s="11">
        <f t="shared" si="8"/>
        <v>17823.128630745687</v>
      </c>
      <c r="W39" s="11">
        <f t="shared" si="8"/>
        <v>17502.809811356212</v>
      </c>
      <c r="X39" s="11">
        <f t="shared" si="8"/>
        <v>17481.913467199076</v>
      </c>
    </row>
    <row r="40" spans="1:24" ht="15.75">
      <c r="B40" s="20" t="s">
        <v>5</v>
      </c>
      <c r="C40" s="7"/>
      <c r="D40" s="11">
        <f t="shared" ref="D40:X40" si="9">+D8/D36</f>
        <v>4482.5545067437088</v>
      </c>
      <c r="E40" s="11">
        <f t="shared" si="9"/>
        <v>4345.4399534135218</v>
      </c>
      <c r="F40" s="11">
        <f t="shared" si="9"/>
        <v>4235.1213309911182</v>
      </c>
      <c r="G40" s="11">
        <f t="shared" si="9"/>
        <v>4118.4894663536388</v>
      </c>
      <c r="H40" s="11">
        <f t="shared" si="9"/>
        <v>4032.2505558121002</v>
      </c>
      <c r="I40" s="11">
        <f t="shared" si="9"/>
        <v>3961.9577708480128</v>
      </c>
      <c r="J40" s="11">
        <f t="shared" si="9"/>
        <v>3919.6414766879775</v>
      </c>
      <c r="K40" s="11">
        <f t="shared" si="9"/>
        <v>3903.6825998481509</v>
      </c>
      <c r="L40" s="11">
        <f t="shared" si="9"/>
        <v>3903.9654508539938</v>
      </c>
      <c r="M40" s="11">
        <f t="shared" si="9"/>
        <v>3983.9251257928654</v>
      </c>
      <c r="N40" s="11">
        <f t="shared" si="9"/>
        <v>4026.1623710902841</v>
      </c>
      <c r="O40" s="11">
        <f t="shared" si="9"/>
        <v>4052.2188926131403</v>
      </c>
      <c r="P40" s="11">
        <f t="shared" si="9"/>
        <v>4062.1224327511418</v>
      </c>
      <c r="Q40" s="11">
        <f t="shared" si="9"/>
        <v>4072.4709548930705</v>
      </c>
      <c r="R40" s="11">
        <f t="shared" si="9"/>
        <v>4095.5259798310672</v>
      </c>
      <c r="S40" s="11">
        <f t="shared" si="9"/>
        <v>4137.711313093203</v>
      </c>
      <c r="T40" s="11">
        <f t="shared" si="9"/>
        <v>4179.2740590928024</v>
      </c>
      <c r="U40" s="11">
        <f t="shared" si="9"/>
        <v>4230.8013520547138</v>
      </c>
      <c r="V40" s="11">
        <f t="shared" si="9"/>
        <v>4288.8748383465518</v>
      </c>
      <c r="W40" s="11">
        <f t="shared" si="9"/>
        <v>4280.8661559059374</v>
      </c>
      <c r="X40" s="11">
        <f t="shared" si="9"/>
        <v>4283.8855814552271</v>
      </c>
    </row>
    <row r="41" spans="1:24" ht="15.75">
      <c r="B41" s="20" t="s">
        <v>38</v>
      </c>
      <c r="C41" s="7"/>
      <c r="D41" s="37">
        <f>+D9/D36</f>
        <v>6445.0072223166626</v>
      </c>
      <c r="E41" s="37">
        <f t="shared" ref="E41:X41" si="10">+E9/E36</f>
        <v>6544.0601812530158</v>
      </c>
      <c r="F41" s="37">
        <f t="shared" si="10"/>
        <v>6338.0180501843715</v>
      </c>
      <c r="G41" s="37">
        <f t="shared" si="10"/>
        <v>6426.1462617219668</v>
      </c>
      <c r="H41" s="37">
        <f t="shared" si="10"/>
        <v>6518.9713750229002</v>
      </c>
      <c r="I41" s="37">
        <f t="shared" si="10"/>
        <v>6618.9599846044111</v>
      </c>
      <c r="J41" s="37">
        <f t="shared" si="10"/>
        <v>6730.0429377159908</v>
      </c>
      <c r="K41" s="37">
        <f t="shared" si="10"/>
        <v>6855.4301976568222</v>
      </c>
      <c r="L41" s="37">
        <f t="shared" si="10"/>
        <v>6990.2529821147364</v>
      </c>
      <c r="M41" s="37">
        <f t="shared" si="10"/>
        <v>7127.9004936998199</v>
      </c>
      <c r="N41" s="37">
        <f t="shared" si="10"/>
        <v>7266.5956577196184</v>
      </c>
      <c r="O41" s="37">
        <f t="shared" si="10"/>
        <v>7110.4362903716546</v>
      </c>
      <c r="P41" s="37">
        <f t="shared" si="10"/>
        <v>7256.0541863409126</v>
      </c>
      <c r="Q41" s="37">
        <f t="shared" si="10"/>
        <v>7401.354056399362</v>
      </c>
      <c r="R41" s="37">
        <f t="shared" si="10"/>
        <v>7547.0550134080959</v>
      </c>
      <c r="S41" s="37">
        <f t="shared" si="10"/>
        <v>7689.8918211222663</v>
      </c>
      <c r="T41" s="37">
        <f t="shared" si="10"/>
        <v>7830.5458131748364</v>
      </c>
      <c r="U41" s="37">
        <f t="shared" si="10"/>
        <v>7960.6429921846739</v>
      </c>
      <c r="V41" s="37">
        <f t="shared" si="10"/>
        <v>8085.8977951774441</v>
      </c>
      <c r="W41" s="37">
        <f t="shared" si="10"/>
        <v>7923.8771069692666</v>
      </c>
      <c r="X41" s="37">
        <f t="shared" si="10"/>
        <v>8049.29117108831</v>
      </c>
    </row>
    <row r="42" spans="1:24" ht="15.75">
      <c r="B42" s="20" t="s">
        <v>10</v>
      </c>
      <c r="C42" s="9"/>
      <c r="D42" s="11">
        <f t="shared" ref="D42:X42" si="11">+D10/D36</f>
        <v>8858.6545751565754</v>
      </c>
      <c r="E42" s="11">
        <f t="shared" si="11"/>
        <v>8563.6618329246667</v>
      </c>
      <c r="F42" s="11">
        <f t="shared" si="11"/>
        <v>8282.6347361024345</v>
      </c>
      <c r="G42" s="11">
        <f t="shared" si="11"/>
        <v>8014.1703280648107</v>
      </c>
      <c r="H42" s="11">
        <f t="shared" si="11"/>
        <v>7743.1082540032066</v>
      </c>
      <c r="I42" s="11">
        <f t="shared" si="11"/>
        <v>7620.9204693092806</v>
      </c>
      <c r="J42" s="11">
        <f t="shared" si="11"/>
        <v>7414.9465847610854</v>
      </c>
      <c r="K42" s="11">
        <f t="shared" si="11"/>
        <v>7241.1344155034249</v>
      </c>
      <c r="L42" s="11">
        <f t="shared" si="11"/>
        <v>7060.1827603755792</v>
      </c>
      <c r="M42" s="11">
        <f t="shared" si="11"/>
        <v>6891.38504573296</v>
      </c>
      <c r="N42" s="11">
        <f t="shared" si="11"/>
        <v>6740.2563943595796</v>
      </c>
      <c r="O42" s="11">
        <f t="shared" si="11"/>
        <v>6574.3073404483102</v>
      </c>
      <c r="P42" s="11">
        <f t="shared" si="11"/>
        <v>6433.0228918834391</v>
      </c>
      <c r="Q42" s="11">
        <f t="shared" si="11"/>
        <v>6289.5694738684697</v>
      </c>
      <c r="R42" s="11">
        <f t="shared" si="11"/>
        <v>6091.1555403744105</v>
      </c>
      <c r="S42" s="11">
        <f t="shared" si="11"/>
        <v>5966.4636894707473</v>
      </c>
      <c r="T42" s="11">
        <f t="shared" si="11"/>
        <v>5780.2844073071919</v>
      </c>
      <c r="U42" s="11">
        <f t="shared" si="11"/>
        <v>5619.1616569232428</v>
      </c>
      <c r="V42" s="11">
        <f t="shared" si="11"/>
        <v>5448.3559972216926</v>
      </c>
      <c r="W42" s="11">
        <f t="shared" si="11"/>
        <v>5298.066548481007</v>
      </c>
      <c r="X42" s="11">
        <f t="shared" si="11"/>
        <v>5148.7367146555416</v>
      </c>
    </row>
    <row r="43" spans="1:24" ht="15.75">
      <c r="B43" s="26" t="s">
        <v>32</v>
      </c>
      <c r="C43" s="9"/>
      <c r="D43" s="11">
        <f t="shared" ref="D43:X43" si="12">+D11/D36</f>
        <v>8858.6545751565754</v>
      </c>
      <c r="E43" s="11">
        <f t="shared" si="12"/>
        <v>8563.6618329246667</v>
      </c>
      <c r="F43" s="11">
        <f t="shared" si="12"/>
        <v>8282.6347361024345</v>
      </c>
      <c r="G43" s="11">
        <f t="shared" si="12"/>
        <v>8014.1703280648107</v>
      </c>
      <c r="H43" s="11">
        <f t="shared" si="12"/>
        <v>7743.1082540032066</v>
      </c>
      <c r="I43" s="11">
        <f t="shared" si="12"/>
        <v>7620.9204693092806</v>
      </c>
      <c r="J43" s="11">
        <f t="shared" si="12"/>
        <v>7414.9465847610854</v>
      </c>
      <c r="K43" s="11">
        <f t="shared" si="12"/>
        <v>7241.1344155034249</v>
      </c>
      <c r="L43" s="11">
        <f t="shared" si="12"/>
        <v>7060.1827603755792</v>
      </c>
      <c r="M43" s="11">
        <f t="shared" si="12"/>
        <v>6891.38504573296</v>
      </c>
      <c r="N43" s="11">
        <f t="shared" si="12"/>
        <v>6740.2563943595796</v>
      </c>
      <c r="O43" s="11">
        <f t="shared" si="12"/>
        <v>6574.3073404483102</v>
      </c>
      <c r="P43" s="11">
        <f t="shared" si="12"/>
        <v>6433.0228918834391</v>
      </c>
      <c r="Q43" s="11">
        <f t="shared" si="12"/>
        <v>6289.5694738684697</v>
      </c>
      <c r="R43" s="11">
        <f t="shared" si="12"/>
        <v>6091.1555403744105</v>
      </c>
      <c r="S43" s="11">
        <f t="shared" si="12"/>
        <v>5966.4636894707473</v>
      </c>
      <c r="T43" s="11">
        <f t="shared" si="12"/>
        <v>5780.2844073071919</v>
      </c>
      <c r="U43" s="11">
        <f t="shared" si="12"/>
        <v>5619.1616569232428</v>
      </c>
      <c r="V43" s="11">
        <f t="shared" si="12"/>
        <v>5448.3559972216926</v>
      </c>
      <c r="W43" s="11">
        <f t="shared" si="12"/>
        <v>5298.066548481007</v>
      </c>
      <c r="X43" s="11">
        <f t="shared" si="12"/>
        <v>5148.7367146555416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1935.2418528659537</v>
      </c>
      <c r="E45" s="11">
        <f t="shared" si="14"/>
        <v>1906.5534067634505</v>
      </c>
      <c r="F45" s="11">
        <f t="shared" si="14"/>
        <v>1888.1484820074763</v>
      </c>
      <c r="G45" s="11">
        <f t="shared" si="14"/>
        <v>1873.8854477557211</v>
      </c>
      <c r="H45" s="11">
        <f t="shared" si="14"/>
        <v>1843.3548527529622</v>
      </c>
      <c r="I45" s="11">
        <f t="shared" si="14"/>
        <v>1945.393192818711</v>
      </c>
      <c r="J45" s="11">
        <f t="shared" si="14"/>
        <v>1948.163534890434</v>
      </c>
      <c r="K45" s="11">
        <f t="shared" si="14"/>
        <v>1969.8859235479813</v>
      </c>
      <c r="L45" s="11">
        <f t="shared" si="14"/>
        <v>1972.4734409780394</v>
      </c>
      <c r="M45" s="11">
        <f t="shared" si="14"/>
        <v>1976.6485327886257</v>
      </c>
      <c r="N45" s="11">
        <f t="shared" si="14"/>
        <v>1989.227239214026</v>
      </c>
      <c r="O45" s="11">
        <f t="shared" si="14"/>
        <v>1979.5179264092158</v>
      </c>
      <c r="P45" s="11">
        <f t="shared" si="14"/>
        <v>1986.7204511942903</v>
      </c>
      <c r="Q45" s="11">
        <f t="shared" si="14"/>
        <v>1985.695953185382</v>
      </c>
      <c r="R45" s="11">
        <f t="shared" si="14"/>
        <v>1925.4390533185865</v>
      </c>
      <c r="S45" s="11">
        <f t="shared" si="14"/>
        <v>1935.8864060131255</v>
      </c>
      <c r="T45" s="11">
        <f t="shared" si="14"/>
        <v>1882.6510178982667</v>
      </c>
      <c r="U45" s="11">
        <f t="shared" si="14"/>
        <v>1851.7988658155436</v>
      </c>
      <c r="V45" s="11">
        <f t="shared" si="14"/>
        <v>1809.1808313823167</v>
      </c>
      <c r="W45" s="11">
        <f t="shared" si="14"/>
        <v>1785.528408169034</v>
      </c>
      <c r="X45" s="11">
        <f t="shared" si="14"/>
        <v>1761.4876917217193</v>
      </c>
    </row>
    <row r="46" spans="1:24" ht="15.75">
      <c r="B46" s="10" t="s">
        <v>11</v>
      </c>
      <c r="C46" s="9"/>
      <c r="D46" s="11">
        <f t="shared" ref="D46:X46" si="15">+D16/D36</f>
        <v>6923.4127222906218</v>
      </c>
      <c r="E46" s="11">
        <f t="shared" si="15"/>
        <v>6657.1084261612177</v>
      </c>
      <c r="F46" s="11">
        <f t="shared" si="15"/>
        <v>6394.4862540949589</v>
      </c>
      <c r="G46" s="11">
        <f t="shared" si="15"/>
        <v>6140.2848803090892</v>
      </c>
      <c r="H46" s="11">
        <f t="shared" si="15"/>
        <v>5899.7534012502438</v>
      </c>
      <c r="I46" s="11">
        <f t="shared" si="15"/>
        <v>5675.5272764905685</v>
      </c>
      <c r="J46" s="11">
        <f t="shared" si="15"/>
        <v>5466.7830498706508</v>
      </c>
      <c r="K46" s="11">
        <f t="shared" si="15"/>
        <v>5271.2484919554436</v>
      </c>
      <c r="L46" s="11">
        <f t="shared" si="15"/>
        <v>5087.7093193975397</v>
      </c>
      <c r="M46" s="11">
        <f t="shared" si="15"/>
        <v>4914.7365129443342</v>
      </c>
      <c r="N46" s="11">
        <f t="shared" si="15"/>
        <v>4751.0291551455539</v>
      </c>
      <c r="O46" s="11">
        <f t="shared" si="15"/>
        <v>4594.7894140390945</v>
      </c>
      <c r="P46" s="11">
        <f t="shared" si="15"/>
        <v>4446.3024406891482</v>
      </c>
      <c r="Q46" s="11">
        <f t="shared" si="15"/>
        <v>4303.8735206830879</v>
      </c>
      <c r="R46" s="11">
        <f t="shared" si="15"/>
        <v>4165.7164870558236</v>
      </c>
      <c r="S46" s="11">
        <f t="shared" si="15"/>
        <v>4030.5772834576219</v>
      </c>
      <c r="T46" s="11">
        <f t="shared" si="15"/>
        <v>3897.6333894089257</v>
      </c>
      <c r="U46" s="11">
        <f t="shared" si="15"/>
        <v>3767.3627911076987</v>
      </c>
      <c r="V46" s="11">
        <f t="shared" si="15"/>
        <v>3639.1751658393759</v>
      </c>
      <c r="W46" s="11">
        <f t="shared" si="15"/>
        <v>3512.5381403119732</v>
      </c>
      <c r="X46" s="11">
        <f t="shared" si="15"/>
        <v>3387.2490229338218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725.28726437808382</v>
      </c>
      <c r="E50" s="11">
        <f t="shared" ref="E50:X50" si="18">+E35/E36</f>
        <v>707.03257442885263</v>
      </c>
      <c r="F50" s="11">
        <f t="shared" si="18"/>
        <v>692.67782882461961</v>
      </c>
      <c r="G50" s="11">
        <f t="shared" si="18"/>
        <v>673.32040717016366</v>
      </c>
      <c r="H50" s="11">
        <f t="shared" si="18"/>
        <v>679.57869411693082</v>
      </c>
      <c r="I50" s="11">
        <f t="shared" si="18"/>
        <v>704.04557507625373</v>
      </c>
      <c r="J50" s="11">
        <f t="shared" si="18"/>
        <v>733.51548539504438</v>
      </c>
      <c r="K50" s="11">
        <f t="shared" si="18"/>
        <v>748.12758531954478</v>
      </c>
      <c r="L50" s="11">
        <f t="shared" si="18"/>
        <v>762.13918390366484</v>
      </c>
      <c r="M50" s="11">
        <f t="shared" si="18"/>
        <v>802.23259610413015</v>
      </c>
      <c r="N50" s="11">
        <f t="shared" si="18"/>
        <v>822.13768778306246</v>
      </c>
      <c r="O50" s="11">
        <f t="shared" si="18"/>
        <v>834.16059699466769</v>
      </c>
      <c r="P50" s="11">
        <f t="shared" si="18"/>
        <v>829.00332040455442</v>
      </c>
      <c r="Q50" s="11">
        <f t="shared" si="18"/>
        <v>838.88380328528956</v>
      </c>
      <c r="R50" s="11">
        <f t="shared" si="18"/>
        <v>872.27321021683463</v>
      </c>
      <c r="S50" s="11">
        <f t="shared" si="18"/>
        <v>898.16991355917082</v>
      </c>
      <c r="T50" s="11">
        <f t="shared" si="18"/>
        <v>923.68039441625899</v>
      </c>
      <c r="U50" s="11">
        <f t="shared" si="18"/>
        <v>945.266651867012</v>
      </c>
      <c r="V50" s="11">
        <f t="shared" si="18"/>
        <v>958.95179467601099</v>
      </c>
      <c r="W50" s="11">
        <f t="shared" si="18"/>
        <v>932.50975695639147</v>
      </c>
      <c r="X50" s="11">
        <f t="shared" si="18"/>
        <v>961.17161341286794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-1.6832644074287306</v>
      </c>
      <c r="F53" s="32">
        <f>IFERROR(((F39/$D39)-1)*100,0)</f>
        <v>-4.7024765757803006</v>
      </c>
      <c r="G53" s="32">
        <f>IFERROR(((G39/$D39)-1)*100,0)</f>
        <v>-6.2033601028355312</v>
      </c>
      <c r="H53" s="32">
        <f t="shared" ref="H53:X53" si="19">IFERROR(((H39/$D39)-1)*100,0)</f>
        <v>-7.5400273424726771</v>
      </c>
      <c r="I53" s="32">
        <f t="shared" si="19"/>
        <v>-8.0074838720810568</v>
      </c>
      <c r="J53" s="32">
        <f t="shared" si="19"/>
        <v>-8.7009323995158141</v>
      </c>
      <c r="K53" s="32">
        <f t="shared" si="19"/>
        <v>-9.0263295606846974</v>
      </c>
      <c r="L53" s="32">
        <f t="shared" si="19"/>
        <v>-9.2580364164028257</v>
      </c>
      <c r="M53" s="32">
        <f t="shared" si="19"/>
        <v>-9.0113522038637548</v>
      </c>
      <c r="N53" s="32">
        <f t="shared" si="19"/>
        <v>-8.8607233141073767</v>
      </c>
      <c r="O53" s="32">
        <f t="shared" si="19"/>
        <v>-10.356976540012342</v>
      </c>
      <c r="P53" s="32">
        <f t="shared" si="19"/>
        <v>-10.285022471970773</v>
      </c>
      <c r="Q53" s="32">
        <f t="shared" si="19"/>
        <v>-10.223388787197951</v>
      </c>
      <c r="R53" s="32">
        <f t="shared" si="19"/>
        <v>-10.373280768015958</v>
      </c>
      <c r="S53" s="32">
        <f t="shared" si="19"/>
        <v>-10.068370070866717</v>
      </c>
      <c r="T53" s="32">
        <f t="shared" si="19"/>
        <v>-10.088396861489368</v>
      </c>
      <c r="U53" s="32">
        <f t="shared" si="19"/>
        <v>-9.9847806810505091</v>
      </c>
      <c r="V53" s="32">
        <f t="shared" si="19"/>
        <v>-9.9214910182341303</v>
      </c>
      <c r="W53" s="32">
        <f t="shared" si="19"/>
        <v>-11.540389823667729</v>
      </c>
      <c r="X53" s="32">
        <f t="shared" si="19"/>
        <v>-11.646000435802206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-3.0588485454868919</v>
      </c>
      <c r="F54" s="32">
        <f t="shared" ref="F54:I54" si="21">IFERROR(((F40/$D40)-1)*100,0)</f>
        <v>-5.5199144902832398</v>
      </c>
      <c r="G54" s="32">
        <f t="shared" si="21"/>
        <v>-8.1218207127734416</v>
      </c>
      <c r="H54" s="32">
        <f t="shared" si="21"/>
        <v>-10.045699394266283</v>
      </c>
      <c r="I54" s="32">
        <f t="shared" si="21"/>
        <v>-11.613840615044225</v>
      </c>
      <c r="J54" s="32">
        <f t="shared" ref="J54:X54" si="22">IFERROR(((J40/$D40)-1)*100,0)</f>
        <v>-12.557862469019964</v>
      </c>
      <c r="K54" s="32">
        <f t="shared" si="22"/>
        <v>-12.913884393925013</v>
      </c>
      <c r="L54" s="32">
        <f t="shared" si="22"/>
        <v>-12.907574353401962</v>
      </c>
      <c r="M54" s="32">
        <f t="shared" si="22"/>
        <v>-11.123777306013526</v>
      </c>
      <c r="N54" s="32">
        <f t="shared" si="22"/>
        <v>-10.181518930038946</v>
      </c>
      <c r="O54" s="32">
        <f t="shared" si="22"/>
        <v>-9.6002315974776593</v>
      </c>
      <c r="P54" s="32">
        <f t="shared" si="22"/>
        <v>-9.3792964114558952</v>
      </c>
      <c r="Q54" s="32">
        <f t="shared" si="22"/>
        <v>-9.1484342518020618</v>
      </c>
      <c r="R54" s="32">
        <f t="shared" si="22"/>
        <v>-8.6341064303932633</v>
      </c>
      <c r="S54" s="32">
        <f t="shared" si="22"/>
        <v>-7.6930061448603038</v>
      </c>
      <c r="T54" s="32">
        <f t="shared" si="22"/>
        <v>-6.765794976829409</v>
      </c>
      <c r="U54" s="32">
        <f t="shared" si="22"/>
        <v>-5.6162876393415662</v>
      </c>
      <c r="V54" s="32">
        <f t="shared" si="22"/>
        <v>-4.3207431857388183</v>
      </c>
      <c r="W54" s="32">
        <f t="shared" si="22"/>
        <v>-4.4994065445126079</v>
      </c>
      <c r="X54" s="39">
        <f t="shared" si="22"/>
        <v>-4.432047061326239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1.5368944598443512</v>
      </c>
      <c r="F55" s="32">
        <f t="shared" ref="F55:I55" si="23">IFERROR(((F41/$D41)-1)*100,0)</f>
        <v>-1.6600318423511951</v>
      </c>
      <c r="G55" s="32">
        <f t="shared" si="23"/>
        <v>-0.29264452224951887</v>
      </c>
      <c r="H55" s="32">
        <f t="shared" si="23"/>
        <v>1.1476193921106548</v>
      </c>
      <c r="I55" s="32">
        <f t="shared" si="23"/>
        <v>2.6990313010886169</v>
      </c>
      <c r="J55" s="32">
        <f t="shared" ref="J55:X55" si="24">IFERROR(((J41/$D41)-1)*100,0)</f>
        <v>4.4225817841189619</v>
      </c>
      <c r="K55" s="32">
        <f t="shared" si="24"/>
        <v>6.3680762671454838</v>
      </c>
      <c r="L55" s="32">
        <f t="shared" si="24"/>
        <v>8.4599712768372193</v>
      </c>
      <c r="M55" s="32">
        <f t="shared" si="24"/>
        <v>10.595694431785141</v>
      </c>
      <c r="N55" s="32">
        <f t="shared" si="24"/>
        <v>12.747672842911651</v>
      </c>
      <c r="O55" s="32">
        <f t="shared" si="24"/>
        <v>10.324721836631291</v>
      </c>
      <c r="P55" s="32">
        <f t="shared" si="24"/>
        <v>12.584112570361384</v>
      </c>
      <c r="Q55" s="32">
        <f t="shared" si="24"/>
        <v>14.838568850182599</v>
      </c>
      <c r="R55" s="32">
        <f t="shared" si="24"/>
        <v>17.099248349566643</v>
      </c>
      <c r="S55" s="32">
        <f t="shared" si="24"/>
        <v>19.315488033823016</v>
      </c>
      <c r="T55" s="32">
        <f t="shared" si="24"/>
        <v>21.497859398210895</v>
      </c>
      <c r="U55" s="32">
        <f t="shared" si="24"/>
        <v>23.516432450532076</v>
      </c>
      <c r="V55" s="32">
        <f t="shared" si="24"/>
        <v>25.459871746597695</v>
      </c>
      <c r="W55" s="32">
        <f t="shared" si="24"/>
        <v>22.945977151613238</v>
      </c>
      <c r="X55" s="32">
        <f t="shared" si="24"/>
        <v>24.891887525224309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-3.3299948624161635</v>
      </c>
      <c r="F56" s="32">
        <f t="shared" ref="F56:I56" si="25">IFERROR(((F42/$D42)-1)*100,0)</f>
        <v>-6.5023399904263641</v>
      </c>
      <c r="G56" s="32">
        <f t="shared" si="25"/>
        <v>-9.5328725138471562</v>
      </c>
      <c r="H56" s="32">
        <f t="shared" si="25"/>
        <v>-12.592728519766805</v>
      </c>
      <c r="I56" s="32">
        <f t="shared" si="25"/>
        <v>-13.972032607732853</v>
      </c>
      <c r="J56" s="32">
        <f t="shared" ref="J56:X56" si="26">IFERROR(((J42/$D42)-1)*100,0)</f>
        <v>-16.297147361905939</v>
      </c>
      <c r="K56" s="32">
        <f t="shared" si="26"/>
        <v>-18.259207941004529</v>
      </c>
      <c r="L56" s="32">
        <f t="shared" si="26"/>
        <v>-20.301861863139735</v>
      </c>
      <c r="M56" s="32">
        <f t="shared" si="26"/>
        <v>-22.207317293313068</v>
      </c>
      <c r="N56" s="32">
        <f t="shared" si="26"/>
        <v>-23.91331734209259</v>
      </c>
      <c r="O56" s="32">
        <f t="shared" si="26"/>
        <v>-25.78661596214107</v>
      </c>
      <c r="P56" s="32">
        <f t="shared" si="26"/>
        <v>-27.381490752282367</v>
      </c>
      <c r="Q56" s="32">
        <f t="shared" si="26"/>
        <v>-29.000849728274879</v>
      </c>
      <c r="R56" s="32">
        <f t="shared" si="26"/>
        <v>-31.240624761952073</v>
      </c>
      <c r="S56" s="32">
        <f t="shared" si="26"/>
        <v>-32.648195740657485</v>
      </c>
      <c r="T56" s="32">
        <f t="shared" si="26"/>
        <v>-34.749861186397759</v>
      </c>
      <c r="U56" s="32">
        <f t="shared" si="26"/>
        <v>-36.568678581488491</v>
      </c>
      <c r="V56" s="32">
        <f t="shared" si="26"/>
        <v>-38.496800490435724</v>
      </c>
      <c r="W56" s="32">
        <f t="shared" si="26"/>
        <v>-40.193327287655713</v>
      </c>
      <c r="X56" s="32">
        <f t="shared" si="26"/>
        <v>-41.879021571799591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-3.3299948624161635</v>
      </c>
      <c r="F57" s="32">
        <f t="shared" ref="F57:I57" si="27">IFERROR(((F43/$D43)-1)*100,0)</f>
        <v>-6.5023399904263641</v>
      </c>
      <c r="G57" s="32">
        <f t="shared" si="27"/>
        <v>-9.5328725138471562</v>
      </c>
      <c r="H57" s="32">
        <f t="shared" si="27"/>
        <v>-12.592728519766805</v>
      </c>
      <c r="I57" s="32">
        <f t="shared" si="27"/>
        <v>-13.972032607732853</v>
      </c>
      <c r="J57" s="32">
        <f t="shared" ref="J57:X57" si="28">IFERROR(((J43/$D43)-1)*100,0)</f>
        <v>-16.297147361905939</v>
      </c>
      <c r="K57" s="32">
        <f t="shared" si="28"/>
        <v>-18.259207941004529</v>
      </c>
      <c r="L57" s="32">
        <f t="shared" si="28"/>
        <v>-20.301861863139735</v>
      </c>
      <c r="M57" s="32">
        <f t="shared" si="28"/>
        <v>-22.207317293313068</v>
      </c>
      <c r="N57" s="32">
        <f t="shared" si="28"/>
        <v>-23.91331734209259</v>
      </c>
      <c r="O57" s="32">
        <f t="shared" si="28"/>
        <v>-25.78661596214107</v>
      </c>
      <c r="P57" s="32">
        <f t="shared" si="28"/>
        <v>-27.381490752282367</v>
      </c>
      <c r="Q57" s="32">
        <f t="shared" si="28"/>
        <v>-29.000849728274879</v>
      </c>
      <c r="R57" s="32">
        <f t="shared" si="28"/>
        <v>-31.240624761952073</v>
      </c>
      <c r="S57" s="32">
        <f t="shared" si="28"/>
        <v>-32.648195740657485</v>
      </c>
      <c r="T57" s="32">
        <f t="shared" si="28"/>
        <v>-34.749861186397759</v>
      </c>
      <c r="U57" s="32">
        <f t="shared" si="28"/>
        <v>-36.568678581488491</v>
      </c>
      <c r="V57" s="32">
        <f t="shared" si="28"/>
        <v>-38.496800490435724</v>
      </c>
      <c r="W57" s="32">
        <f t="shared" si="28"/>
        <v>-40.193327287655713</v>
      </c>
      <c r="X57" s="32">
        <f t="shared" si="28"/>
        <v>-41.879021571799591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-1.4824217479596946</v>
      </c>
      <c r="F59" s="32">
        <f t="shared" ref="F59:I59" si="31">IFERROR(((F45/$D45)-1)*100,0)</f>
        <v>-2.43346178095184</v>
      </c>
      <c r="G59" s="32">
        <f t="shared" si="31"/>
        <v>-3.1704773757020632</v>
      </c>
      <c r="H59" s="32">
        <f t="shared" si="31"/>
        <v>-4.748088719604393</v>
      </c>
      <c r="I59" s="32">
        <f t="shared" si="31"/>
        <v>0.52455148888619352</v>
      </c>
      <c r="J59" s="32">
        <f t="shared" ref="J59:X59" si="32">IFERROR(((J45/$D45)-1)*100,0)</f>
        <v>0.66770372939921607</v>
      </c>
      <c r="K59" s="32">
        <f t="shared" si="32"/>
        <v>1.7901674992571115</v>
      </c>
      <c r="L59" s="32">
        <f t="shared" si="32"/>
        <v>1.9238726186573851</v>
      </c>
      <c r="M59" s="32">
        <f t="shared" si="32"/>
        <v>2.1396126722534436</v>
      </c>
      <c r="N59" s="32">
        <f t="shared" si="32"/>
        <v>2.7895937796159176</v>
      </c>
      <c r="O59" s="32">
        <f t="shared" si="32"/>
        <v>2.2878832161309592</v>
      </c>
      <c r="P59" s="32">
        <f t="shared" si="32"/>
        <v>2.660060201369685</v>
      </c>
      <c r="Q59" s="32">
        <f t="shared" si="32"/>
        <v>2.6071211846059095</v>
      </c>
      <c r="R59" s="32">
        <f t="shared" si="32"/>
        <v>-0.50654131590064377</v>
      </c>
      <c r="S59" s="32">
        <f t="shared" si="32"/>
        <v>3.3306077285244484E-2</v>
      </c>
      <c r="T59" s="32">
        <f t="shared" si="32"/>
        <v>-2.7175329476160193</v>
      </c>
      <c r="U59" s="32">
        <f t="shared" si="32"/>
        <v>-4.3117601516749371</v>
      </c>
      <c r="V59" s="32">
        <f t="shared" si="32"/>
        <v>-6.5139673006218697</v>
      </c>
      <c r="W59" s="32">
        <f t="shared" si="32"/>
        <v>-7.7361619931485492</v>
      </c>
      <c r="X59" s="32">
        <f t="shared" si="32"/>
        <v>-8.9784210116640946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-3.8464310421941317</v>
      </c>
      <c r="F60" s="32">
        <f t="shared" ref="F60:I60" si="33">IFERROR(((F46/$D46)-1)*100,0)</f>
        <v>-7.6396784275582945</v>
      </c>
      <c r="G60" s="32">
        <f t="shared" si="33"/>
        <v>-11.311297959461154</v>
      </c>
      <c r="H60" s="32">
        <f t="shared" si="33"/>
        <v>-14.785473033329421</v>
      </c>
      <c r="I60" s="32">
        <f t="shared" si="33"/>
        <v>-18.024137746148817</v>
      </c>
      <c r="J60" s="32">
        <f t="shared" ref="J60:X60" si="34">IFERROR(((J46/$D46)-1)*100,0)</f>
        <v>-21.039185887766099</v>
      </c>
      <c r="K60" s="32">
        <f t="shared" si="34"/>
        <v>-23.863436958132944</v>
      </c>
      <c r="L60" s="32">
        <f t="shared" si="34"/>
        <v>-26.514429754893143</v>
      </c>
      <c r="M60" s="32">
        <f t="shared" si="34"/>
        <v>-29.012804666102788</v>
      </c>
      <c r="N60" s="32">
        <f t="shared" si="34"/>
        <v>-31.37735181019703</v>
      </c>
      <c r="O60" s="32">
        <f t="shared" si="34"/>
        <v>-33.634038611540383</v>
      </c>
      <c r="P60" s="32">
        <f t="shared" si="34"/>
        <v>-35.778746421200182</v>
      </c>
      <c r="Q60" s="32">
        <f t="shared" si="34"/>
        <v>-37.835953260068763</v>
      </c>
      <c r="R60" s="32">
        <f t="shared" si="34"/>
        <v>-39.831458066281655</v>
      </c>
      <c r="S60" s="32">
        <f t="shared" si="34"/>
        <v>-41.783374108540805</v>
      </c>
      <c r="T60" s="32">
        <f t="shared" si="34"/>
        <v>-43.703581661972798</v>
      </c>
      <c r="U60" s="32">
        <f t="shared" si="34"/>
        <v>-45.585176816365482</v>
      </c>
      <c r="V60" s="32">
        <f t="shared" si="34"/>
        <v>-47.436686041802965</v>
      </c>
      <c r="W60" s="32">
        <f t="shared" si="34"/>
        <v>-49.265798801752723</v>
      </c>
      <c r="X60" s="32">
        <f t="shared" si="34"/>
        <v>-51.075442721647455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-2.5168910093691155</v>
      </c>
      <c r="F64" s="32">
        <f t="shared" ref="F64:I64" si="41">IFERROR(((F50/$D50)-1)*100,0)</f>
        <v>-4.4960717160015262</v>
      </c>
      <c r="G64" s="32">
        <f t="shared" si="41"/>
        <v>-7.1650034076471076</v>
      </c>
      <c r="H64" s="32">
        <f t="shared" si="41"/>
        <v>-6.3021333071864971</v>
      </c>
      <c r="I64" s="32">
        <f t="shared" si="41"/>
        <v>-2.9287277393522548</v>
      </c>
      <c r="J64" s="32">
        <f t="shared" ref="J64:X64" si="42">IFERROR(((J50/$D50)-1)*100,0)</f>
        <v>1.1344775265033968</v>
      </c>
      <c r="K64" s="32">
        <f t="shared" si="42"/>
        <v>3.1491413214109087</v>
      </c>
      <c r="L64" s="32">
        <f t="shared" si="42"/>
        <v>5.0810101508097727</v>
      </c>
      <c r="M64" s="32">
        <f t="shared" si="42"/>
        <v>10.608945655763735</v>
      </c>
      <c r="N64" s="32">
        <f t="shared" si="42"/>
        <v>13.353388121053733</v>
      </c>
      <c r="O64" s="32">
        <f t="shared" si="42"/>
        <v>15.011063610766717</v>
      </c>
      <c r="P64" s="32">
        <f t="shared" si="42"/>
        <v>14.299996859231289</v>
      </c>
      <c r="Q64" s="32">
        <f t="shared" si="42"/>
        <v>15.662282310252884</v>
      </c>
      <c r="R64" s="32">
        <f t="shared" si="42"/>
        <v>20.265893675216763</v>
      </c>
      <c r="S64" s="32">
        <f t="shared" si="42"/>
        <v>23.836438011817251</v>
      </c>
      <c r="T64" s="32">
        <f t="shared" si="42"/>
        <v>27.353731380943593</v>
      </c>
      <c r="U64" s="32">
        <f t="shared" si="42"/>
        <v>30.329966937659549</v>
      </c>
      <c r="V64" s="32">
        <f t="shared" si="42"/>
        <v>32.216825218665448</v>
      </c>
      <c r="W64" s="32">
        <f t="shared" si="42"/>
        <v>28.571092139056908</v>
      </c>
      <c r="X64" s="32">
        <f t="shared" si="42"/>
        <v>32.522885844004065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22.776843769986716</v>
      </c>
      <c r="D67" s="30">
        <f>(D8/D7)*100</f>
        <v>22.654935323780737</v>
      </c>
      <c r="E67" s="30">
        <f t="shared" ref="E67:X67" si="43">(E8/E7)*100</f>
        <v>22.33796213002794</v>
      </c>
      <c r="F67" s="30">
        <f t="shared" si="43"/>
        <v>22.460607051451635</v>
      </c>
      <c r="G67" s="30">
        <f t="shared" si="43"/>
        <v>22.191564769280962</v>
      </c>
      <c r="H67" s="30">
        <f t="shared" si="43"/>
        <v>22.040984912111782</v>
      </c>
      <c r="I67" s="30">
        <f t="shared" si="43"/>
        <v>21.766800264481979</v>
      </c>
      <c r="J67" s="30">
        <f t="shared" si="43"/>
        <v>21.697877343130578</v>
      </c>
      <c r="K67" s="30">
        <f t="shared" si="43"/>
        <v>21.686827706605282</v>
      </c>
      <c r="L67" s="30">
        <f t="shared" si="43"/>
        <v>21.743779749676044</v>
      </c>
      <c r="M67" s="30">
        <f t="shared" si="43"/>
        <v>22.128970214674386</v>
      </c>
      <c r="N67" s="30">
        <f t="shared" si="43"/>
        <v>22.326618703955127</v>
      </c>
      <c r="O67" s="30">
        <f t="shared" si="43"/>
        <v>22.846182863946236</v>
      </c>
      <c r="P67" s="30">
        <f t="shared" si="43"/>
        <v>22.88365037100478</v>
      </c>
      <c r="Q67" s="30">
        <f t="shared" si="43"/>
        <v>22.926197795669694</v>
      </c>
      <c r="R67" s="30">
        <f t="shared" si="43"/>
        <v>23.094546217421044</v>
      </c>
      <c r="S67" s="30">
        <f t="shared" si="43"/>
        <v>23.253320076247949</v>
      </c>
      <c r="T67" s="30">
        <f t="shared" si="43"/>
        <v>23.492127946046441</v>
      </c>
      <c r="U67" s="30">
        <f t="shared" si="43"/>
        <v>23.754393038499298</v>
      </c>
      <c r="V67" s="30">
        <f t="shared" si="43"/>
        <v>24.063535236726352</v>
      </c>
      <c r="W67" s="30">
        <f t="shared" si="43"/>
        <v>24.458165300570293</v>
      </c>
      <c r="X67" s="30">
        <f t="shared" si="43"/>
        <v>24.504672154412535</v>
      </c>
    </row>
    <row r="68" spans="1:24" ht="15.75">
      <c r="B68" s="20" t="s">
        <v>38</v>
      </c>
      <c r="C68" s="31">
        <f t="shared" ref="C68:C69" si="44">AVERAGE(D68:X68)</f>
        <v>39.733942329432161</v>
      </c>
      <c r="D68" s="30">
        <f>(D9/D7)*100</f>
        <v>32.573217249945188</v>
      </c>
      <c r="E68" s="30">
        <f t="shared" ref="E68:X68" si="45">(E9/E7)*100</f>
        <v>33.64008479523978</v>
      </c>
      <c r="F68" s="30">
        <f t="shared" si="45"/>
        <v>33.613141580735835</v>
      </c>
      <c r="G68" s="30">
        <f t="shared" si="45"/>
        <v>34.625860318184614</v>
      </c>
      <c r="H68" s="30">
        <f t="shared" si="45"/>
        <v>35.633834686255035</v>
      </c>
      <c r="I68" s="30">
        <f t="shared" si="45"/>
        <v>36.364239165690456</v>
      </c>
      <c r="J68" s="30">
        <f t="shared" si="45"/>
        <v>37.255357931346907</v>
      </c>
      <c r="K68" s="30">
        <f t="shared" si="45"/>
        <v>38.085200256041752</v>
      </c>
      <c r="L68" s="30">
        <f t="shared" si="45"/>
        <v>38.933367405792517</v>
      </c>
      <c r="M68" s="30">
        <f t="shared" si="45"/>
        <v>39.592385081999936</v>
      </c>
      <c r="N68" s="30">
        <f t="shared" si="45"/>
        <v>40.296067463813635</v>
      </c>
      <c r="O68" s="30">
        <f t="shared" si="45"/>
        <v>40.088241044529106</v>
      </c>
      <c r="P68" s="30">
        <f t="shared" si="45"/>
        <v>40.876416164747205</v>
      </c>
      <c r="Q68" s="30">
        <f t="shared" si="45"/>
        <v>41.666327134615344</v>
      </c>
      <c r="R68" s="30">
        <f t="shared" si="45"/>
        <v>42.557613276271255</v>
      </c>
      <c r="S68" s="30">
        <f t="shared" si="45"/>
        <v>43.216044411421564</v>
      </c>
      <c r="T68" s="30">
        <f t="shared" si="45"/>
        <v>44.016300804741434</v>
      </c>
      <c r="U68" s="30">
        <f t="shared" si="45"/>
        <v>44.696081602529553</v>
      </c>
      <c r="V68" s="30">
        <f t="shared" si="45"/>
        <v>45.367443408498502</v>
      </c>
      <c r="W68" s="30">
        <f t="shared" si="45"/>
        <v>45.272028847780085</v>
      </c>
      <c r="X68" s="30">
        <f t="shared" si="45"/>
        <v>46.04353628789557</v>
      </c>
    </row>
    <row r="69" spans="1:24" ht="15.75">
      <c r="B69" s="20" t="s">
        <v>10</v>
      </c>
      <c r="C69" s="31">
        <f t="shared" si="44"/>
        <v>37.489213900581127</v>
      </c>
      <c r="D69" s="30">
        <f t="shared" ref="D69:X69" si="46">(D10/D7)*100</f>
        <v>44.771847426274064</v>
      </c>
      <c r="E69" s="30">
        <f t="shared" si="46"/>
        <v>44.021953074732281</v>
      </c>
      <c r="F69" s="30">
        <f t="shared" si="46"/>
        <v>43.926251367812533</v>
      </c>
      <c r="G69" s="30">
        <f t="shared" si="46"/>
        <v>43.182574912534427</v>
      </c>
      <c r="H69" s="30">
        <f t="shared" si="46"/>
        <v>42.325180401633197</v>
      </c>
      <c r="I69" s="30">
        <f t="shared" si="46"/>
        <v>41.868960569827571</v>
      </c>
      <c r="J69" s="30">
        <f t="shared" si="46"/>
        <v>41.046764725522507</v>
      </c>
      <c r="K69" s="30">
        <f t="shared" si="46"/>
        <v>40.227972037352963</v>
      </c>
      <c r="L69" s="30">
        <f t="shared" si="46"/>
        <v>39.32285284453144</v>
      </c>
      <c r="M69" s="30">
        <f t="shared" si="46"/>
        <v>38.278644703325675</v>
      </c>
      <c r="N69" s="30">
        <f t="shared" si="46"/>
        <v>37.377313832231231</v>
      </c>
      <c r="O69" s="30">
        <f t="shared" si="46"/>
        <v>37.065576091524669</v>
      </c>
      <c r="P69" s="30">
        <f t="shared" si="46"/>
        <v>36.239933464248026</v>
      </c>
      <c r="Q69" s="30">
        <f t="shared" si="46"/>
        <v>35.40747506971497</v>
      </c>
      <c r="R69" s="30">
        <f t="shared" si="46"/>
        <v>34.347840506307705</v>
      </c>
      <c r="S69" s="30">
        <f t="shared" si="46"/>
        <v>33.530635512330484</v>
      </c>
      <c r="T69" s="30">
        <f t="shared" si="46"/>
        <v>32.491571249212129</v>
      </c>
      <c r="U69" s="30">
        <f t="shared" si="46"/>
        <v>31.54952535897116</v>
      </c>
      <c r="V69" s="30">
        <f t="shared" si="46"/>
        <v>30.569021354775145</v>
      </c>
      <c r="W69" s="30">
        <f t="shared" si="46"/>
        <v>30.269805851649629</v>
      </c>
      <c r="X69" s="30">
        <f t="shared" si="46"/>
        <v>29.451791557691902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28.690375053823328</v>
      </c>
      <c r="D72" s="30">
        <f>(D13/D$10)*100</f>
        <v>21.845776200521382</v>
      </c>
      <c r="E72" s="30">
        <f t="shared" ref="E72:X72" si="47">(E13/E$10)*100</f>
        <v>22.263296285630222</v>
      </c>
      <c r="F72" s="30">
        <f t="shared" si="47"/>
        <v>22.796471680411003</v>
      </c>
      <c r="G72" s="30">
        <f t="shared" si="47"/>
        <v>23.382151502240532</v>
      </c>
      <c r="H72" s="30">
        <f t="shared" si="47"/>
        <v>23.80639392197498</v>
      </c>
      <c r="I72" s="30">
        <f t="shared" si="47"/>
        <v>25.527010820453178</v>
      </c>
      <c r="J72" s="30">
        <f t="shared" si="47"/>
        <v>26.273466876945889</v>
      </c>
      <c r="K72" s="30">
        <f t="shared" si="47"/>
        <v>27.204106573832039</v>
      </c>
      <c r="L72" s="30">
        <f t="shared" si="47"/>
        <v>27.937994070752779</v>
      </c>
      <c r="M72" s="30">
        <f t="shared" si="47"/>
        <v>28.682892040875537</v>
      </c>
      <c r="N72" s="30">
        <f t="shared" si="47"/>
        <v>29.512634576908127</v>
      </c>
      <c r="O72" s="30">
        <f t="shared" si="47"/>
        <v>30.109908525728123</v>
      </c>
      <c r="P72" s="30">
        <f t="shared" si="47"/>
        <v>30.883155315690551</v>
      </c>
      <c r="Q72" s="30">
        <f t="shared" si="47"/>
        <v>31.571253985434673</v>
      </c>
      <c r="R72" s="30">
        <f t="shared" si="47"/>
        <v>31.610406934383324</v>
      </c>
      <c r="S72" s="30">
        <f t="shared" si="47"/>
        <v>32.446127333841993</v>
      </c>
      <c r="T72" s="30">
        <f t="shared" si="47"/>
        <v>32.570214287696615</v>
      </c>
      <c r="U72" s="30">
        <f t="shared" si="47"/>
        <v>32.955073708085685</v>
      </c>
      <c r="V72" s="30">
        <f t="shared" si="47"/>
        <v>33.205995208552473</v>
      </c>
      <c r="W72" s="30">
        <f t="shared" si="47"/>
        <v>33.701509632432938</v>
      </c>
      <c r="X72" s="30">
        <f t="shared" si="47"/>
        <v>34.212036647897733</v>
      </c>
    </row>
    <row r="73" spans="1:24" ht="15.75">
      <c r="A73" s="36"/>
      <c r="B73" s="10" t="s">
        <v>11</v>
      </c>
      <c r="C73" s="31">
        <f>AVERAGE(D73:X73)</f>
        <v>71.309624946176683</v>
      </c>
      <c r="D73" s="30">
        <f>(D16/D$10)*100</f>
        <v>78.154223799478615</v>
      </c>
      <c r="E73" s="30">
        <f t="shared" ref="E73:X73" si="48">(E16/E$10)*100</f>
        <v>77.736703714369796</v>
      </c>
      <c r="F73" s="30">
        <f t="shared" si="48"/>
        <v>77.203528319588997</v>
      </c>
      <c r="G73" s="30">
        <f>(G16/G$10)*100</f>
        <v>76.617848497759468</v>
      </c>
      <c r="H73" s="30">
        <f t="shared" si="48"/>
        <v>76.193606078025027</v>
      </c>
      <c r="I73" s="30">
        <f t="shared" si="48"/>
        <v>74.472989179546829</v>
      </c>
      <c r="J73" s="30">
        <f t="shared" si="48"/>
        <v>73.726533123054111</v>
      </c>
      <c r="K73" s="30">
        <f t="shared" si="48"/>
        <v>72.79589342616795</v>
      </c>
      <c r="L73" s="30">
        <f t="shared" si="48"/>
        <v>72.062005929247206</v>
      </c>
      <c r="M73" s="30">
        <f t="shared" si="48"/>
        <v>71.317107959124471</v>
      </c>
      <c r="N73" s="30">
        <f t="shared" si="48"/>
        <v>70.487365423091887</v>
      </c>
      <c r="O73" s="30">
        <f t="shared" si="48"/>
        <v>69.89009147427187</v>
      </c>
      <c r="P73" s="30">
        <f t="shared" si="48"/>
        <v>69.116844684309456</v>
      </c>
      <c r="Q73" s="30">
        <f t="shared" si="48"/>
        <v>68.42874601456532</v>
      </c>
      <c r="R73" s="30">
        <f t="shared" si="48"/>
        <v>68.38959306561668</v>
      </c>
      <c r="S73" s="30">
        <f t="shared" si="48"/>
        <v>67.553872666158014</v>
      </c>
      <c r="T73" s="30">
        <f t="shared" si="48"/>
        <v>67.429785712303385</v>
      </c>
      <c r="U73" s="30">
        <f t="shared" si="48"/>
        <v>67.044926291914308</v>
      </c>
      <c r="V73" s="30">
        <f t="shared" si="48"/>
        <v>66.79400479144752</v>
      </c>
      <c r="W73" s="30">
        <f t="shared" si="48"/>
        <v>66.298490367567069</v>
      </c>
      <c r="X73" s="30">
        <f t="shared" si="48"/>
        <v>65.787963352102281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657237684.69053686</v>
      </c>
      <c r="E147">
        <v>601346683.70653033</v>
      </c>
      <c r="F147">
        <v>708734428.33655</v>
      </c>
      <c r="G147">
        <v>668496284.27623665</v>
      </c>
      <c r="H147">
        <v>773658550.56531322</v>
      </c>
      <c r="I147">
        <v>813846131.60157144</v>
      </c>
      <c r="J147">
        <v>915419535.10264051</v>
      </c>
      <c r="K147">
        <v>1024270210.913038</v>
      </c>
      <c r="L147">
        <v>1094728694.6312461</v>
      </c>
      <c r="M147">
        <v>1489830430.719316</v>
      </c>
      <c r="N147">
        <v>1324870997.040911</v>
      </c>
      <c r="O147">
        <v>1252942136.3930099</v>
      </c>
      <c r="P147">
        <v>1174297775.727037</v>
      </c>
      <c r="Q147">
        <v>1181298414.0605969</v>
      </c>
      <c r="R147">
        <v>1260809447.1477489</v>
      </c>
      <c r="S147">
        <v>1386077590.7032609</v>
      </c>
      <c r="T147">
        <v>1412391908.1359229</v>
      </c>
      <c r="U147">
        <v>1498118176.8997459</v>
      </c>
      <c r="V147">
        <v>1573118123.922509</v>
      </c>
      <c r="W147">
        <v>1241257330.368798</v>
      </c>
      <c r="X147">
        <v>1328886883.351424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Wealth_NIC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2014-12-03T13:24:51Z</dcterms:modified>
</cp:coreProperties>
</file>