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G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<sst xmlns="http://schemas.openxmlformats.org/spreadsheetml/2006/main" count="95" uniqueCount="65">
  <si>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</si>
  <si>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</si>
  <si>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</si>
  <si>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</si>
  <si>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</si>
  <si>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</si>
  <si>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</si>
  <si>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</si>
  <si>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</si>
  <si>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</si>
  <si>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</si>
  <si>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</si>
  <si>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</si>
  <si>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</si>
  <si>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</si>
  <si>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</si>
  <si>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</si>
  <si>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</si>
  <si>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</si>
  <si>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</si>
  <si>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</si>
  <si>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</si>
  <si>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</si>
  <si>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</si>
  <si>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</si>
  <si>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</si>
  <si>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</si>
  <si>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</si>
  <si>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</si>
  <si>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</si>
  <si>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</si>
  <si>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</si>
  <si>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</si>
  <si>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</si>
  <si>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</si>
  <si>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</si>
  <si>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</si>
  <si>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</si>
  <si>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</si>
  <si>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</si>
  <si>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</si>
  <si>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</si>
  <si>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</si>
  <si>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</si>
  <si>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</si>
  <si>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</si>
  <si>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</si>
  <si>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</si>
  <si>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</si>
  <si>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</si>
  <si>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</si>
  <si>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</si>
  <si>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</si>
  <si>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</si>
  <si>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</si>
  <si>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</si>
  <si>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</si>
  <si>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</si>
  <si>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</si>
  <si>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</si>
  <si>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</si>
  <si>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</si>
  <si>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</si>
  <si>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Nigeria</t>
  </si>
  <si>
    <t>NGA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</si>
</sst>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Wealth_NGA!$B$54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-3.6078447325751939</c:v>
                </c:pt>
                <c:pt idx="2">
                  <c:v>-7.1004473839221705</c:v>
                </c:pt>
                <c:pt idx="3">
                  <c:v>-10.003815227691149</c:v>
                </c:pt>
                <c:pt idx="4">
                  <c:v>-13.063464129226309</c:v>
                </c:pt>
                <c:pt idx="5">
                  <c:v>-16.633928997991042</c:v>
                </c:pt>
                <c:pt idx="6">
                  <c:v>-19.683849990061674</c:v>
                </c:pt>
                <c:pt idx="7">
                  <c:v>-22.39910751757477</c:v>
                </c:pt>
                <c:pt idx="8">
                  <c:v>-25.111384255994086</c:v>
                </c:pt>
                <c:pt idx="9">
                  <c:v>-27.777338334804014</c:v>
                </c:pt>
                <c:pt idx="10">
                  <c:v>-30.012107794574426</c:v>
                </c:pt>
                <c:pt idx="11">
                  <c:v>-32.666890608034784</c:v>
                </c:pt>
                <c:pt idx="12">
                  <c:v>-34.869076292915821</c:v>
                </c:pt>
                <c:pt idx="13">
                  <c:v>-35.993609020363216</c:v>
                </c:pt>
                <c:pt idx="14">
                  <c:v>-37.830428816452589</c:v>
                </c:pt>
                <c:pt idx="15">
                  <c:v>-39.835525852484302</c:v>
                </c:pt>
                <c:pt idx="16">
                  <c:v>-40.083723707271588</c:v>
                </c:pt>
                <c:pt idx="17">
                  <c:v>-40.224893178580224</c:v>
                </c:pt>
                <c:pt idx="18">
                  <c:v>-40.695069815945651</c:v>
                </c:pt>
                <c:pt idx="19">
                  <c:v>-40.926681183350887</c:v>
                </c:pt>
                <c:pt idx="20" formatCode="_(* #,##0.0000_);_(* \(#,##0.0000\);_(* &quot;-&quot;??_);_(@_)">
                  <c:v>-41.360982722131332</c:v>
                </c:pt>
              </c:numCache>
            </c:numRef>
          </c:val>
        </c:ser>
        <c:ser>
          <c:idx val="1"/>
          <c:order val="1"/>
          <c:tx>
            <c:strRef>
              <c:f>Wealth_NGA!$B$55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0.87562609976179484</c:v>
                </c:pt>
                <c:pt idx="2">
                  <c:v>1.8428630204072149</c:v>
                </c:pt>
                <c:pt idx="3">
                  <c:v>2.8641947657477074</c:v>
                </c:pt>
                <c:pt idx="4">
                  <c:v>-0.44053736923677089</c:v>
                </c:pt>
                <c:pt idx="5">
                  <c:v>0.5557126870949558</c:v>
                </c:pt>
                <c:pt idx="6">
                  <c:v>0.66972943002425733</c:v>
                </c:pt>
                <c:pt idx="7">
                  <c:v>0.80835765018774097</c:v>
                </c:pt>
                <c:pt idx="8">
                  <c:v>0.95334154059256715</c:v>
                </c:pt>
                <c:pt idx="9">
                  <c:v>1.0764379230571608</c:v>
                </c:pt>
                <c:pt idx="10">
                  <c:v>1.1352461123066204</c:v>
                </c:pt>
                <c:pt idx="11">
                  <c:v>1.4815552689540379</c:v>
                </c:pt>
                <c:pt idx="12">
                  <c:v>1.866532597416426</c:v>
                </c:pt>
                <c:pt idx="13">
                  <c:v>2.2592451524303669</c:v>
                </c:pt>
                <c:pt idx="14">
                  <c:v>2.6351653949870046</c:v>
                </c:pt>
                <c:pt idx="15">
                  <c:v>3.3728204639916326</c:v>
                </c:pt>
                <c:pt idx="16">
                  <c:v>3.8012462347056797</c:v>
                </c:pt>
                <c:pt idx="17">
                  <c:v>4.3341125171350914</c:v>
                </c:pt>
                <c:pt idx="18">
                  <c:v>4.9407150006629985</c:v>
                </c:pt>
                <c:pt idx="19">
                  <c:v>5.5881496926226903</c:v>
                </c:pt>
                <c:pt idx="20">
                  <c:v>6.2492214894084297</c:v>
                </c:pt>
              </c:numCache>
            </c:numRef>
          </c:val>
        </c:ser>
        <c:ser>
          <c:idx val="2"/>
          <c:order val="2"/>
          <c:tx>
            <c:strRef>
              <c:f>Wealth_NGA!$B$56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-3.3771699567459512</c:v>
                </c:pt>
                <c:pt idx="2">
                  <c:v>-6.682469258132306</c:v>
                </c:pt>
                <c:pt idx="3">
                  <c:v>-9.8641031462886719</c:v>
                </c:pt>
                <c:pt idx="4">
                  <c:v>-12.914604056579847</c:v>
                </c:pt>
                <c:pt idx="5">
                  <c:v>-15.87854554644511</c:v>
                </c:pt>
                <c:pt idx="6">
                  <c:v>-19.265000028356859</c:v>
                </c:pt>
                <c:pt idx="7">
                  <c:v>-22.451731513496973</c:v>
                </c:pt>
                <c:pt idx="8">
                  <c:v>-24.70398192689629</c:v>
                </c:pt>
                <c:pt idx="9">
                  <c:v>-27.370797601913921</c:v>
                </c:pt>
                <c:pt idx="10">
                  <c:v>-29.991998776846707</c:v>
                </c:pt>
                <c:pt idx="11">
                  <c:v>-32.585027295575806</c:v>
                </c:pt>
                <c:pt idx="12">
                  <c:v>-34.599590200078453</c:v>
                </c:pt>
                <c:pt idx="13">
                  <c:v>-37.066619245940366</c:v>
                </c:pt>
                <c:pt idx="14">
                  <c:v>-39.357282128785812</c:v>
                </c:pt>
                <c:pt idx="15">
                  <c:v>-41.34162210147354</c:v>
                </c:pt>
                <c:pt idx="16">
                  <c:v>-43.32648692334741</c:v>
                </c:pt>
                <c:pt idx="17">
                  <c:v>-45.561258078143631</c:v>
                </c:pt>
                <c:pt idx="18">
                  <c:v>-47.888631235436698</c:v>
                </c:pt>
                <c:pt idx="19">
                  <c:v>-50.531668847916663</c:v>
                </c:pt>
                <c:pt idx="20">
                  <c:v>-52.155436360008089</c:v>
                </c:pt>
              </c:numCache>
            </c:numRef>
          </c:val>
        </c:ser>
        <c:ser>
          <c:idx val="4"/>
          <c:order val="3"/>
          <c:tx>
            <c:strRef>
              <c:f>Wealth_NGA!$B$53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Wealth_NGA!$D$52:$X$52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-1.9291688216441227</c:v>
                </c:pt>
                <c:pt idx="2">
                  <c:v>-3.7736511463946409</c:v>
                </c:pt>
                <c:pt idx="3">
                  <c:v>-5.4548262552545079</c:v>
                </c:pt>
                <c:pt idx="4">
                  <c:v>-8.595033965981635</c:v>
                </c:pt>
                <c:pt idx="5">
                  <c:v>-10.264320238452651</c:v>
                </c:pt>
                <c:pt idx="6">
                  <c:v>-12.386737563630756</c:v>
                </c:pt>
                <c:pt idx="7">
                  <c:v>-14.351851445124186</c:v>
                </c:pt>
                <c:pt idx="8">
                  <c:v>-15.833141425541896</c:v>
                </c:pt>
                <c:pt idx="9">
                  <c:v>-17.529171164179814</c:v>
                </c:pt>
                <c:pt idx="10">
                  <c:v>-19.164947838163883</c:v>
                </c:pt>
                <c:pt idx="11">
                  <c:v>-20.743789137406743</c:v>
                </c:pt>
                <c:pt idx="12">
                  <c:v>-21.949232693948684</c:v>
                </c:pt>
                <c:pt idx="13">
                  <c:v>-23.237192761067782</c:v>
                </c:pt>
                <c:pt idx="14">
                  <c:v>-24.537857806882013</c:v>
                </c:pt>
                <c:pt idx="15">
                  <c:v>-25.578006290190224</c:v>
                </c:pt>
                <c:pt idx="16">
                  <c:v>-26.485076196892045</c:v>
                </c:pt>
                <c:pt idx="17">
                  <c:v>-27.46981888671246</c:v>
                </c:pt>
                <c:pt idx="18">
                  <c:v>-28.52171101810481</c:v>
                </c:pt>
                <c:pt idx="19">
                  <c:v>-29.689229621374757</c:v>
                </c:pt>
                <c:pt idx="20">
                  <c:v>-30.354934624256114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Wealth_NGA!$D$64:$X$64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-3.0372260392454331</c:v>
                </c:pt>
                <c:pt idx="2">
                  <c:v>-4.9538380316967228</c:v>
                </c:pt>
                <c:pt idx="3">
                  <c:v>-5.2666108987932887</c:v>
                </c:pt>
                <c:pt idx="4">
                  <c:v>-6.6476296191664952</c:v>
                </c:pt>
                <c:pt idx="5">
                  <c:v>-9.1019977926221181</c:v>
                </c:pt>
                <c:pt idx="6">
                  <c:v>-6.7692274936755004</c:v>
                </c:pt>
                <c:pt idx="7">
                  <c:v>-6.360417499351156</c:v>
                </c:pt>
                <c:pt idx="8">
                  <c:v>-6.0305448821077245</c:v>
                </c:pt>
                <c:pt idx="9">
                  <c:v>-7.7744308591932594</c:v>
                </c:pt>
                <c:pt idx="10">
                  <c:v>-5.1503456457418935</c:v>
                </c:pt>
                <c:pt idx="11">
                  <c:v>-3.3239424952480001</c:v>
                </c:pt>
                <c:pt idx="12">
                  <c:v>-2.0822091435856116</c:v>
                </c:pt>
                <c:pt idx="13">
                  <c:v>5.4297004991530118</c:v>
                </c:pt>
                <c:pt idx="14">
                  <c:v>37.55255972916931</c:v>
                </c:pt>
                <c:pt idx="15">
                  <c:v>38.806463721996607</c:v>
                </c:pt>
                <c:pt idx="16">
                  <c:v>45.600152019572768</c:v>
                </c:pt>
                <c:pt idx="17">
                  <c:v>49.25492352181233</c:v>
                </c:pt>
                <c:pt idx="18">
                  <c:v>48.971320684036691</c:v>
                </c:pt>
                <c:pt idx="19">
                  <c:v>33.258673786768924</c:v>
                </c:pt>
                <c:pt idx="20">
                  <c:v>33.533688944450589</c:v>
                </c:pt>
              </c:numCache>
            </c:numRef>
          </c:val>
        </c:ser>
        <c:marker val="1"/>
        <c:axId val="76626944"/>
        <c:axId val="76636928"/>
      </c:lineChart>
      <c:catAx>
        <c:axId val="766269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36928"/>
        <c:crosses val="autoZero"/>
        <c:auto val="1"/>
        <c:lblAlgn val="ctr"/>
        <c:lblOffset val="100"/>
      </c:catAx>
      <c:valAx>
        <c:axId val="766369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26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Wealth_NGA!$B$40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Wealth_NGA!$D$40:$X$40</c:f>
              <c:numCache>
                <c:formatCode>_(* #,##0_);_(* \(#,##0\);_(* "-"??_);_(@_)</c:formatCode>
                <c:ptCount val="21"/>
                <c:pt idx="0">
                  <c:v>2255.3022066362296</c:v>
                </c:pt>
                <c:pt idx="1">
                  <c:v>2173.9344047704521</c:v>
                </c:pt>
                <c:pt idx="2">
                  <c:v>2095.1656601055884</c:v>
                </c:pt>
                <c:pt idx="3">
                  <c:v>2029.6859410582999</c:v>
                </c:pt>
                <c:pt idx="4">
                  <c:v>1960.6816118666563</c:v>
                </c:pt>
                <c:pt idx="5">
                  <c:v>1880.1568388942339</c:v>
                </c:pt>
                <c:pt idx="6">
                  <c:v>1811.3719034594035</c:v>
                </c:pt>
                <c:pt idx="7">
                  <c:v>1750.1346405255442</c:v>
                </c:pt>
                <c:pt idx="8">
                  <c:v>1688.9646033938923</c:v>
                </c:pt>
                <c:pt idx="9">
                  <c:v>1628.8392822265835</c:v>
                </c:pt>
                <c:pt idx="10">
                  <c:v>1578.4384772871488</c:v>
                </c:pt>
                <c:pt idx="11">
                  <c:v>1518.5651019137779</c:v>
                </c:pt>
                <c:pt idx="12">
                  <c:v>1468.8991595684286</c:v>
                </c:pt>
                <c:pt idx="13">
                  <c:v>1443.5375481519611</c:v>
                </c:pt>
                <c:pt idx="14">
                  <c:v>1402.1117107588263</c:v>
                </c:pt>
                <c:pt idx="15">
                  <c:v>1356.8907130600055</c:v>
                </c:pt>
                <c:pt idx="16">
                  <c:v>1351.2931013641639</c:v>
                </c:pt>
                <c:pt idx="17">
                  <c:v>1348.1093031626435</c:v>
                </c:pt>
                <c:pt idx="18">
                  <c:v>1337.5053990850531</c:v>
                </c:pt>
                <c:pt idx="19">
                  <c:v>1332.2818628051425</c:v>
                </c:pt>
                <c:pt idx="20">
                  <c:v>1322.4870506175719</c:v>
                </c:pt>
              </c:numCache>
            </c:numRef>
          </c:val>
        </c:ser>
        <c:ser>
          <c:idx val="1"/>
          <c:order val="1"/>
          <c:tx>
            <c:strRef>
              <c:f>Wealth_NGA!$B$41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Wealth_NGA!$D$41:$X$41</c:f>
              <c:numCache>
                <c:formatCode>General</c:formatCode>
                <c:ptCount val="21"/>
                <c:pt idx="0">
                  <c:v>5721.7628364476059</c:v>
                </c:pt>
                <c:pt idx="1">
                  <c:v>5771.8640852100116</c:v>
                </c:pt>
                <c:pt idx="2">
                  <c:v>5827.2070878759023</c:v>
                </c:pt>
                <c:pt idx="3">
                  <c:v>5885.6452681176361</c:v>
                </c:pt>
                <c:pt idx="4">
                  <c:v>5696.5563329739525</c:v>
                </c:pt>
                <c:pt idx="5">
                  <c:v>5753.5593984552288</c:v>
                </c:pt>
                <c:pt idx="6">
                  <c:v>5760.0831660794856</c:v>
                </c:pt>
                <c:pt idx="7">
                  <c:v>5768.0151440616291</c:v>
                </c:pt>
                <c:pt idx="8">
                  <c:v>5776.3107784216481</c:v>
                </c:pt>
                <c:pt idx="9">
                  <c:v>5783.3540614865187</c:v>
                </c:pt>
                <c:pt idx="10">
                  <c:v>5786.7189266037822</c:v>
                </c:pt>
                <c:pt idx="11">
                  <c:v>5806.5339152280494</c:v>
                </c:pt>
                <c:pt idx="12">
                  <c:v>5828.5614049367596</c:v>
                </c:pt>
                <c:pt idx="13">
                  <c:v>5851.0314859636101</c:v>
                </c:pt>
                <c:pt idx="14">
                  <c:v>5872.5407506968995</c:v>
                </c:pt>
                <c:pt idx="15">
                  <c:v>5914.7476242963794</c:v>
                </c:pt>
                <c:pt idx="16">
                  <c:v>5939.2611308268588</c:v>
                </c:pt>
                <c:pt idx="17">
                  <c:v>5969.750475742866</c:v>
                </c:pt>
                <c:pt idx="18">
                  <c:v>6004.4588312103333</c:v>
                </c:pt>
                <c:pt idx="19">
                  <c:v>6041.5035088051518</c:v>
                </c:pt>
                <c:pt idx="20">
                  <c:v>6079.3284691958752</c:v>
                </c:pt>
              </c:numCache>
            </c:numRef>
          </c:val>
        </c:ser>
        <c:ser>
          <c:idx val="2"/>
          <c:order val="2"/>
          <c:tx>
            <c:strRef>
              <c:f>Wealth_NGA!$B$42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Wealth_NGA!$D$38:$X$38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Wealth_NGA!$D$42:$X$42</c:f>
              <c:numCache>
                <c:formatCode>_(* #,##0_);_(* \(#,##0\);_(* "-"??_);_(@_)</c:formatCode>
                <c:ptCount val="21"/>
                <c:pt idx="0">
                  <c:v>8468.5360817381024</c:v>
                </c:pt>
                <c:pt idx="1">
                  <c:v>8182.5392254094522</c:v>
                </c:pt>
                <c:pt idx="2">
                  <c:v>7902.6287614621115</c:v>
                </c:pt>
                <c:pt idx="3">
                  <c:v>7633.1909476547826</c:v>
                </c:pt>
                <c:pt idx="4">
                  <c:v>7374.8581773930255</c:v>
                </c:pt>
                <c:pt idx="5">
                  <c:v>7123.8557228821801</c:v>
                </c:pt>
                <c:pt idx="6">
                  <c:v>6837.0726031898457</c:v>
                </c:pt>
                <c:pt idx="7">
                  <c:v>6567.2030975426469</c:v>
                </c:pt>
                <c:pt idx="8">
                  <c:v>6376.4704586328307</c:v>
                </c:pt>
                <c:pt idx="9">
                  <c:v>6150.6302109605149</c:v>
                </c:pt>
                <c:pt idx="10">
                  <c:v>5928.6528436863891</c:v>
                </c:pt>
                <c:pt idx="11">
                  <c:v>5709.0612879680557</c:v>
                </c:pt>
                <c:pt idx="12">
                  <c:v>5538.4573015109381</c:v>
                </c:pt>
                <c:pt idx="13">
                  <c:v>5329.536056615163</c:v>
                </c:pt>
                <c:pt idx="14">
                  <c:v>5135.5504438704147</c:v>
                </c:pt>
                <c:pt idx="15">
                  <c:v>4967.5058972990018</c:v>
                </c:pt>
                <c:pt idx="16">
                  <c:v>4799.4169036848871</c:v>
                </c:pt>
                <c:pt idx="17">
                  <c:v>4610.1645020966935</c:v>
                </c:pt>
                <c:pt idx="18">
                  <c:v>4413.0700665146423</c:v>
                </c:pt>
                <c:pt idx="19">
                  <c:v>4189.2434726478668</c:v>
                </c:pt>
                <c:pt idx="20">
                  <c:v>4051.7341350028637</c:v>
                </c:pt>
              </c:numCache>
            </c:numRef>
          </c:val>
        </c:ser>
        <c:overlap val="100"/>
        <c:axId val="88942080"/>
        <c:axId val="88943616"/>
      </c:barChart>
      <c:catAx>
        <c:axId val="889420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943616"/>
        <c:crosses val="autoZero"/>
        <c:auto val="1"/>
        <c:lblAlgn val="ctr"/>
        <c:lblOffset val="100"/>
      </c:catAx>
      <c:valAx>
        <c:axId val="889436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89420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Wealth_NGA!$B$67:$B$69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Wealth_NGA!$C$67:$C$69</c:f>
              <c:numCache>
                <c:formatCode>_(* #,##0_);_(* \(#,##0\);_(* "-"??_);_(@_)</c:formatCode>
                <c:ptCount val="3"/>
                <c:pt idx="0">
                  <c:v>12.104321108814117</c:v>
                </c:pt>
                <c:pt idx="1">
                  <c:v>43.738061012990876</c:v>
                </c:pt>
                <c:pt idx="2">
                  <c:v>44.157617878195005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Wealth_NGA!$B$72:$B$75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Wealth_NGA!$C$72:$C$75</c:f>
              <c:numCache>
                <c:formatCode>_(* #,##0_);_(* \(#,##0\);_(* "-"??_);_(@_)</c:formatCode>
                <c:ptCount val="4"/>
                <c:pt idx="0">
                  <c:v>27.973625219152723</c:v>
                </c:pt>
                <c:pt idx="1">
                  <c:v>7.9455391282352874</c:v>
                </c:pt>
                <c:pt idx="2">
                  <c:v>64.080835652611981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1604302218327.8936</v>
      </c>
      <c r="E7" s="13">
        <f t="shared" ref="E7:X7" si="0">+E8+E9+E10</f>
        <v>1612610168264.9053</v>
      </c>
      <c r="F7" s="13">
        <f t="shared" si="0"/>
        <v>1621188687359.6074</v>
      </c>
      <c r="G7" s="13">
        <f t="shared" si="0"/>
        <v>1631530670062.29</v>
      </c>
      <c r="H7" s="13">
        <f t="shared" si="0"/>
        <v>1615238217650.5171</v>
      </c>
      <c r="I7" s="13">
        <f t="shared" si="0"/>
        <v>1623549674842.4326</v>
      </c>
      <c r="J7" s="13">
        <f t="shared" si="0"/>
        <v>1622663978456.8323</v>
      </c>
      <c r="K7" s="13">
        <f t="shared" si="0"/>
        <v>1623600527044.6506</v>
      </c>
      <c r="L7" s="13">
        <f t="shared" si="0"/>
        <v>1633095793256.0889</v>
      </c>
      <c r="M7" s="13">
        <f t="shared" si="0"/>
        <v>1638177613859.7085</v>
      </c>
      <c r="N7" s="13">
        <f t="shared" si="0"/>
        <v>1644291927384.6362</v>
      </c>
      <c r="O7" s="13">
        <f t="shared" si="0"/>
        <v>1651489657962.3833</v>
      </c>
      <c r="P7" s="13">
        <f t="shared" si="0"/>
        <v>1666518626035.8921</v>
      </c>
      <c r="Q7" s="13">
        <f t="shared" si="0"/>
        <v>1679853016646.4604</v>
      </c>
      <c r="R7" s="13">
        <f t="shared" si="0"/>
        <v>1692744701752.4524</v>
      </c>
      <c r="S7" s="13">
        <f t="shared" si="0"/>
        <v>1711318025631.26</v>
      </c>
      <c r="T7" s="13">
        <f t="shared" si="0"/>
        <v>1732963635157.0776</v>
      </c>
      <c r="U7" s="13">
        <f t="shared" si="0"/>
        <v>1752840785785.1367</v>
      </c>
      <c r="V7" s="13">
        <f t="shared" si="0"/>
        <v>1771080823503.9197</v>
      </c>
      <c r="W7" s="13">
        <f t="shared" si="0"/>
        <v>1786350032629.8313</v>
      </c>
      <c r="X7" s="13">
        <f t="shared" si="0"/>
        <v>1814507781511.0015</v>
      </c>
    </row>
    <row r="8" spans="1:24" s="22" customFormat="1" ht="15.75">
      <c r="A8" s="19">
        <v>1</v>
      </c>
      <c r="B8" s="20" t="s">
        <v>5</v>
      </c>
      <c r="C8" s="20"/>
      <c r="D8" s="21">
        <v>220009369414.0032</v>
      </c>
      <c r="E8" s="21">
        <v>217363301050.45746</v>
      </c>
      <c r="F8" s="21">
        <v>214638770446.91217</v>
      </c>
      <c r="G8" s="21">
        <v>212978110075.62955</v>
      </c>
      <c r="H8" s="21">
        <v>210680389905.6666</v>
      </c>
      <c r="I8" s="21">
        <v>206844868022.01541</v>
      </c>
      <c r="J8" s="21">
        <v>203993635303.59354</v>
      </c>
      <c r="K8" s="21">
        <v>201735771090.36639</v>
      </c>
      <c r="L8" s="21">
        <v>199269732341.19559</v>
      </c>
      <c r="M8" s="21">
        <v>196738388430.88281</v>
      </c>
      <c r="N8" s="21">
        <v>195234744421.71667</v>
      </c>
      <c r="O8" s="21">
        <v>192409369076.88693</v>
      </c>
      <c r="P8" s="21">
        <v>190710772283.01257</v>
      </c>
      <c r="Q8" s="21">
        <v>192087350943.07919</v>
      </c>
      <c r="R8" s="21">
        <v>191247249360.72241</v>
      </c>
      <c r="S8" s="21">
        <v>189724991515.03159</v>
      </c>
      <c r="T8" s="21">
        <v>193692919427.55865</v>
      </c>
      <c r="U8" s="21">
        <v>198106653257.19122</v>
      </c>
      <c r="V8" s="21">
        <v>201516227332.09085</v>
      </c>
      <c r="W8" s="21">
        <v>205821656345.33493</v>
      </c>
      <c r="X8" s="21">
        <v>209512606712.6308</v>
      </c>
    </row>
    <row r="9" spans="1:24" s="22" customFormat="1" ht="15.75">
      <c r="A9" s="19">
        <v>2</v>
      </c>
      <c r="B9" s="20" t="s">
        <v>38</v>
      </c>
      <c r="C9" s="20"/>
      <c r="D9" s="21">
        <v>558169734361.61841</v>
      </c>
      <c r="E9" s="21">
        <v>577106387397.32373</v>
      </c>
      <c r="F9" s="21">
        <v>596966907341.43787</v>
      </c>
      <c r="G9" s="21">
        <v>617589933704.55664</v>
      </c>
      <c r="H9" s="21">
        <v>612109942831.53796</v>
      </c>
      <c r="I9" s="21">
        <v>632976042110.51965</v>
      </c>
      <c r="J9" s="21">
        <v>648690808582.98828</v>
      </c>
      <c r="K9" s="21">
        <v>664871693756.5238</v>
      </c>
      <c r="L9" s="21">
        <v>681508600252.88757</v>
      </c>
      <c r="M9" s="21">
        <v>698538996571.0448</v>
      </c>
      <c r="N9" s="21">
        <v>715750792275.11328</v>
      </c>
      <c r="O9" s="21">
        <v>735715265512.54175</v>
      </c>
      <c r="P9" s="21">
        <v>756736389692.69751</v>
      </c>
      <c r="Q9" s="21">
        <v>778579774292.77393</v>
      </c>
      <c r="R9" s="21">
        <v>801011258027.15503</v>
      </c>
      <c r="S9" s="21">
        <v>827019768086.18494</v>
      </c>
      <c r="T9" s="21">
        <v>851327388936.66199</v>
      </c>
      <c r="U9" s="21">
        <v>877263649731.86682</v>
      </c>
      <c r="V9" s="21">
        <v>904666173059.25171</v>
      </c>
      <c r="W9" s="21">
        <v>933340229056.54272</v>
      </c>
      <c r="X9" s="21">
        <v>963106560513.19958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826123114552.27197</v>
      </c>
      <c r="E10" s="21">
        <f t="shared" ref="E10:X10" si="1">+E13+E16+E19+E23</f>
        <v>818140479817.12402</v>
      </c>
      <c r="F10" s="21">
        <f t="shared" si="1"/>
        <v>809583009571.2572</v>
      </c>
      <c r="G10" s="21">
        <f t="shared" si="1"/>
        <v>800962626282.10388</v>
      </c>
      <c r="H10" s="21">
        <f t="shared" si="1"/>
        <v>792447884913.31262</v>
      </c>
      <c r="I10" s="21">
        <f t="shared" si="1"/>
        <v>783728764709.89746</v>
      </c>
      <c r="J10" s="21">
        <f t="shared" si="1"/>
        <v>769979534570.25049</v>
      </c>
      <c r="K10" s="21">
        <f t="shared" si="1"/>
        <v>756993062197.7605</v>
      </c>
      <c r="L10" s="21">
        <f t="shared" si="1"/>
        <v>752317460662.00586</v>
      </c>
      <c r="M10" s="21">
        <f t="shared" si="1"/>
        <v>742900228857.78088</v>
      </c>
      <c r="N10" s="21">
        <f t="shared" si="1"/>
        <v>733306390687.80627</v>
      </c>
      <c r="O10" s="21">
        <f t="shared" si="1"/>
        <v>723365023372.95459</v>
      </c>
      <c r="P10" s="21">
        <f t="shared" si="1"/>
        <v>719071464060.18201</v>
      </c>
      <c r="Q10" s="21">
        <f t="shared" si="1"/>
        <v>709185891410.60742</v>
      </c>
      <c r="R10" s="21">
        <f t="shared" si="1"/>
        <v>700486194364.57495</v>
      </c>
      <c r="S10" s="21">
        <f t="shared" si="1"/>
        <v>694573266030.04346</v>
      </c>
      <c r="T10" s="21">
        <f t="shared" si="1"/>
        <v>687943326792.85681</v>
      </c>
      <c r="U10" s="21">
        <f t="shared" si="1"/>
        <v>677470482796.07874</v>
      </c>
      <c r="V10" s="21">
        <f t="shared" si="1"/>
        <v>664898423112.57715</v>
      </c>
      <c r="W10" s="21">
        <f t="shared" si="1"/>
        <v>647188147227.95361</v>
      </c>
      <c r="X10" s="21">
        <f t="shared" si="1"/>
        <v>641888614285.17126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276360344404.22064</v>
      </c>
      <c r="E11" s="38">
        <f t="shared" ref="E11:X11" si="2">+E13+E16</f>
        <v>275355887410.66138</v>
      </c>
      <c r="F11" s="38">
        <f t="shared" si="2"/>
        <v>273965472065.98642</v>
      </c>
      <c r="G11" s="38">
        <f t="shared" si="2"/>
        <v>272575056721.31146</v>
      </c>
      <c r="H11" s="38">
        <f t="shared" si="2"/>
        <v>271181864697.85147</v>
      </c>
      <c r="I11" s="38">
        <f t="shared" si="2"/>
        <v>269813662783.45654</v>
      </c>
      <c r="J11" s="38">
        <f t="shared" si="2"/>
        <v>263444662377.26779</v>
      </c>
      <c r="K11" s="38">
        <f t="shared" si="2"/>
        <v>258325167424.33124</v>
      </c>
      <c r="L11" s="38">
        <f t="shared" si="2"/>
        <v>261594019080.8945</v>
      </c>
      <c r="M11" s="38">
        <f t="shared" si="2"/>
        <v>260037003009.11923</v>
      </c>
      <c r="N11" s="38">
        <f t="shared" si="2"/>
        <v>258446666791.92392</v>
      </c>
      <c r="O11" s="38">
        <f t="shared" si="2"/>
        <v>256850618521.89859</v>
      </c>
      <c r="P11" s="38">
        <f t="shared" si="2"/>
        <v>260391426004.13226</v>
      </c>
      <c r="Q11" s="38">
        <f t="shared" si="2"/>
        <v>258934211673.35718</v>
      </c>
      <c r="R11" s="38">
        <f t="shared" si="2"/>
        <v>258865336735.0845</v>
      </c>
      <c r="S11" s="38">
        <f t="shared" si="2"/>
        <v>262683812095.81873</v>
      </c>
      <c r="T11" s="38">
        <f t="shared" si="2"/>
        <v>265109974254.19254</v>
      </c>
      <c r="U11" s="38">
        <f t="shared" si="2"/>
        <v>263371118235.05899</v>
      </c>
      <c r="V11" s="38">
        <f t="shared" si="2"/>
        <v>258855583430.92053</v>
      </c>
      <c r="W11" s="38">
        <f t="shared" si="2"/>
        <v>249342026813.77325</v>
      </c>
      <c r="X11" s="38">
        <f t="shared" si="2"/>
        <v>253156528364.64954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549762770148.05127</v>
      </c>
      <c r="E12" s="38">
        <f t="shared" ref="E12:X12" si="3">+E23+E19</f>
        <v>542784592406.46259</v>
      </c>
      <c r="F12" s="38">
        <f t="shared" si="3"/>
        <v>535617537505.27081</v>
      </c>
      <c r="G12" s="38">
        <f t="shared" si="3"/>
        <v>528387569560.79242</v>
      </c>
      <c r="H12" s="38">
        <f t="shared" si="3"/>
        <v>521266020215.46118</v>
      </c>
      <c r="I12" s="38">
        <f t="shared" si="3"/>
        <v>513915101926.44098</v>
      </c>
      <c r="J12" s="38">
        <f t="shared" si="3"/>
        <v>506534872192.98273</v>
      </c>
      <c r="K12" s="38">
        <f t="shared" si="3"/>
        <v>498667894773.42926</v>
      </c>
      <c r="L12" s="38">
        <f t="shared" si="3"/>
        <v>490723441581.11133</v>
      </c>
      <c r="M12" s="38">
        <f t="shared" si="3"/>
        <v>482863225848.66162</v>
      </c>
      <c r="N12" s="38">
        <f t="shared" si="3"/>
        <v>474859723895.88232</v>
      </c>
      <c r="O12" s="38">
        <f t="shared" si="3"/>
        <v>466514404851.05603</v>
      </c>
      <c r="P12" s="38">
        <f t="shared" si="3"/>
        <v>458680038056.04974</v>
      </c>
      <c r="Q12" s="38">
        <f t="shared" si="3"/>
        <v>450251679737.25024</v>
      </c>
      <c r="R12" s="38">
        <f t="shared" si="3"/>
        <v>441620857629.49042</v>
      </c>
      <c r="S12" s="38">
        <f t="shared" si="3"/>
        <v>431889453934.22479</v>
      </c>
      <c r="T12" s="38">
        <f t="shared" si="3"/>
        <v>422833352538.66425</v>
      </c>
      <c r="U12" s="38">
        <f t="shared" si="3"/>
        <v>414099364561.01971</v>
      </c>
      <c r="V12" s="38">
        <f t="shared" si="3"/>
        <v>406042839681.65662</v>
      </c>
      <c r="W12" s="38">
        <f t="shared" si="3"/>
        <v>397846120414.18042</v>
      </c>
      <c r="X12" s="38">
        <f t="shared" si="3"/>
        <v>388732085920.52173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200126346750.44269</v>
      </c>
      <c r="E13" s="13">
        <f t="shared" ref="E13:X13" si="4">+E14+E15</f>
        <v>200851059913.32898</v>
      </c>
      <c r="F13" s="13">
        <f t="shared" si="4"/>
        <v>201189814725.09958</v>
      </c>
      <c r="G13" s="13">
        <f t="shared" si="4"/>
        <v>201528569536.87018</v>
      </c>
      <c r="H13" s="13">
        <f t="shared" si="4"/>
        <v>201864547669.85577</v>
      </c>
      <c r="I13" s="13">
        <f t="shared" si="4"/>
        <v>202225515911.9064</v>
      </c>
      <c r="J13" s="13">
        <f t="shared" si="4"/>
        <v>197585685662.16321</v>
      </c>
      <c r="K13" s="13">
        <f t="shared" si="4"/>
        <v>194195360865.67224</v>
      </c>
      <c r="L13" s="13">
        <f t="shared" si="4"/>
        <v>199193382678.68106</v>
      </c>
      <c r="M13" s="13">
        <f t="shared" si="4"/>
        <v>199365536763.35138</v>
      </c>
      <c r="N13" s="13">
        <f t="shared" si="4"/>
        <v>199504370702.60162</v>
      </c>
      <c r="O13" s="13">
        <f t="shared" si="4"/>
        <v>199643204641.85187</v>
      </c>
      <c r="P13" s="13">
        <f t="shared" si="4"/>
        <v>204918894333.36115</v>
      </c>
      <c r="Q13" s="13">
        <f t="shared" si="4"/>
        <v>205196562211.86163</v>
      </c>
      <c r="R13" s="13">
        <f t="shared" si="4"/>
        <v>206862569482.86456</v>
      </c>
      <c r="S13" s="13">
        <f t="shared" si="4"/>
        <v>212415927052.87436</v>
      </c>
      <c r="T13" s="13">
        <f t="shared" si="4"/>
        <v>216580945230.38171</v>
      </c>
      <c r="U13" s="13">
        <f t="shared" si="4"/>
        <v>216580945230.38171</v>
      </c>
      <c r="V13" s="13">
        <f t="shared" si="4"/>
        <v>213804266445.3768</v>
      </c>
      <c r="W13" s="13">
        <f t="shared" si="4"/>
        <v>206029565847.3631</v>
      </c>
      <c r="X13" s="13">
        <f t="shared" si="4"/>
        <v>211582923417.37289</v>
      </c>
    </row>
    <row r="14" spans="1:24" ht="15.75">
      <c r="A14" s="8" t="s">
        <v>43</v>
      </c>
      <c r="B14" s="2" t="s">
        <v>27</v>
      </c>
      <c r="C14" s="10"/>
      <c r="D14" s="11">
        <v>89059195350.246964</v>
      </c>
      <c r="E14" s="11">
        <v>89783908513.13324</v>
      </c>
      <c r="F14" s="11">
        <v>90122663324.903839</v>
      </c>
      <c r="G14" s="11">
        <v>90461418136.674423</v>
      </c>
      <c r="H14" s="11">
        <v>90797396269.660019</v>
      </c>
      <c r="I14" s="11">
        <v>91377722135.726044</v>
      </c>
      <c r="J14" s="11">
        <v>86737891885.982864</v>
      </c>
      <c r="K14" s="11">
        <v>85349552493.480423</v>
      </c>
      <c r="L14" s="11">
        <v>90347574306.489227</v>
      </c>
      <c r="M14" s="11">
        <v>90519728391.159531</v>
      </c>
      <c r="N14" s="11">
        <v>90658562330.409775</v>
      </c>
      <c r="O14" s="11">
        <v>90797396269.660019</v>
      </c>
      <c r="P14" s="11">
        <v>96628421718.170303</v>
      </c>
      <c r="Q14" s="11">
        <v>96906089596.670792</v>
      </c>
      <c r="R14" s="11">
        <v>99960436260.176163</v>
      </c>
      <c r="S14" s="11">
        <v>105513793830.18596</v>
      </c>
      <c r="T14" s="11">
        <v>111067151400.19574</v>
      </c>
      <c r="U14" s="11">
        <v>112455490792.6982</v>
      </c>
      <c r="V14" s="11">
        <v>111067151400.19574</v>
      </c>
      <c r="W14" s="11">
        <v>103292450802.18204</v>
      </c>
      <c r="X14" s="11">
        <v>108845808372.19183</v>
      </c>
    </row>
    <row r="15" spans="1:24" ht="15.75">
      <c r="A15" s="8" t="s">
        <v>47</v>
      </c>
      <c r="B15" s="2" t="s">
        <v>6</v>
      </c>
      <c r="C15" s="10"/>
      <c r="D15" s="11">
        <v>111067151400.19574</v>
      </c>
      <c r="E15" s="11">
        <v>111067151400.19574</v>
      </c>
      <c r="F15" s="11">
        <v>111067151400.19574</v>
      </c>
      <c r="G15" s="11">
        <v>111067151400.19574</v>
      </c>
      <c r="H15" s="11">
        <v>111067151400.19574</v>
      </c>
      <c r="I15" s="11">
        <v>110847793776.18036</v>
      </c>
      <c r="J15" s="11">
        <v>110847793776.18036</v>
      </c>
      <c r="K15" s="11">
        <v>108845808372.19183</v>
      </c>
      <c r="L15" s="11">
        <v>108845808372.19183</v>
      </c>
      <c r="M15" s="11">
        <v>108845808372.19183</v>
      </c>
      <c r="N15" s="11">
        <v>108845808372.19183</v>
      </c>
      <c r="O15" s="11">
        <v>108845808372.19183</v>
      </c>
      <c r="P15" s="11">
        <v>108290472615.19086</v>
      </c>
      <c r="Q15" s="11">
        <v>108290472615.19086</v>
      </c>
      <c r="R15" s="11">
        <v>106902133222.6884</v>
      </c>
      <c r="S15" s="11">
        <v>106902133222.6884</v>
      </c>
      <c r="T15" s="11">
        <v>105513793830.18596</v>
      </c>
      <c r="U15" s="11">
        <v>104125454437.68352</v>
      </c>
      <c r="V15" s="11">
        <v>102737115045.18106</v>
      </c>
      <c r="W15" s="11">
        <v>102737115045.18106</v>
      </c>
      <c r="X15" s="11">
        <v>102737115045.18106</v>
      </c>
    </row>
    <row r="16" spans="1:24" ht="15.75">
      <c r="A16" s="15" t="s">
        <v>44</v>
      </c>
      <c r="B16" s="10" t="s">
        <v>11</v>
      </c>
      <c r="C16" s="10"/>
      <c r="D16" s="13">
        <f>+D17+D18</f>
        <v>76233997653.777969</v>
      </c>
      <c r="E16" s="13">
        <f t="shared" ref="E16:X16" si="5">+E17+E18</f>
        <v>74504827497.332413</v>
      </c>
      <c r="F16" s="13">
        <f t="shared" si="5"/>
        <v>72775657340.886841</v>
      </c>
      <c r="G16" s="13">
        <f t="shared" si="5"/>
        <v>71046487184.441269</v>
      </c>
      <c r="H16" s="13">
        <f t="shared" si="5"/>
        <v>69317317027.995697</v>
      </c>
      <c r="I16" s="13">
        <f t="shared" si="5"/>
        <v>67588146871.55014</v>
      </c>
      <c r="J16" s="13">
        <f t="shared" si="5"/>
        <v>65858976715.104576</v>
      </c>
      <c r="K16" s="13">
        <f t="shared" si="5"/>
        <v>64129806558.658997</v>
      </c>
      <c r="L16" s="13">
        <f t="shared" si="5"/>
        <v>62400636402.213432</v>
      </c>
      <c r="M16" s="13">
        <f t="shared" si="5"/>
        <v>60671466245.76786</v>
      </c>
      <c r="N16" s="13">
        <f t="shared" si="5"/>
        <v>58942296089.322289</v>
      </c>
      <c r="O16" s="13">
        <f t="shared" si="5"/>
        <v>57207413880.046715</v>
      </c>
      <c r="P16" s="13">
        <f t="shared" si="5"/>
        <v>55472531670.771118</v>
      </c>
      <c r="Q16" s="13">
        <f t="shared" si="5"/>
        <v>53737649461.495537</v>
      </c>
      <c r="R16" s="13">
        <f t="shared" si="5"/>
        <v>52002767252.219948</v>
      </c>
      <c r="S16" s="13">
        <f t="shared" si="5"/>
        <v>50267885042.944359</v>
      </c>
      <c r="T16" s="13">
        <f t="shared" si="5"/>
        <v>48529029023.810814</v>
      </c>
      <c r="U16" s="13">
        <f t="shared" si="5"/>
        <v>46790173004.677269</v>
      </c>
      <c r="V16" s="13">
        <f t="shared" si="5"/>
        <v>45051316985.543724</v>
      </c>
      <c r="W16" s="13">
        <f t="shared" si="5"/>
        <v>43312460966.410172</v>
      </c>
      <c r="X16" s="13">
        <f t="shared" si="5"/>
        <v>41573604947.276634</v>
      </c>
    </row>
    <row r="17" spans="1:24">
      <c r="A17" s="8" t="s">
        <v>45</v>
      </c>
      <c r="B17" s="2" t="s">
        <v>7</v>
      </c>
      <c r="C17" s="2"/>
      <c r="D17" s="14">
        <v>2774108104.8074527</v>
      </c>
      <c r="E17" s="14">
        <v>2845209162.5337944</v>
      </c>
      <c r="F17" s="14">
        <v>2916310220.2601361</v>
      </c>
      <c r="G17" s="14">
        <v>2987411277.9864783</v>
      </c>
      <c r="H17" s="14">
        <v>3058512335.7128201</v>
      </c>
      <c r="I17" s="14">
        <v>3129613393.4391618</v>
      </c>
      <c r="J17" s="14">
        <v>3200714451.165504</v>
      </c>
      <c r="K17" s="14">
        <v>3271815508.8918457</v>
      </c>
      <c r="L17" s="14">
        <v>3342916566.6181874</v>
      </c>
      <c r="M17" s="14">
        <v>3414017624.3445296</v>
      </c>
      <c r="N17" s="14">
        <v>3485118682.0708714</v>
      </c>
      <c r="O17" s="14">
        <v>3550507686.9671912</v>
      </c>
      <c r="P17" s="14">
        <v>3615896691.8635125</v>
      </c>
      <c r="Q17" s="14">
        <v>3681285696.7598324</v>
      </c>
      <c r="R17" s="14">
        <v>3746674701.6561532</v>
      </c>
      <c r="S17" s="14">
        <v>3812063706.5524735</v>
      </c>
      <c r="T17" s="14">
        <v>3873478901.590837</v>
      </c>
      <c r="U17" s="14">
        <v>3934894096.6292009</v>
      </c>
      <c r="V17" s="14">
        <v>3996309291.6675649</v>
      </c>
      <c r="W17" s="14">
        <v>4057724486.7059288</v>
      </c>
      <c r="X17" s="14">
        <v>4119139681.7442927</v>
      </c>
    </row>
    <row r="18" spans="1:24">
      <c r="A18" s="8" t="s">
        <v>46</v>
      </c>
      <c r="B18" s="2" t="s">
        <v>62</v>
      </c>
      <c r="C18" s="2"/>
      <c r="D18" s="14">
        <v>73459889548.97052</v>
      </c>
      <c r="E18" s="14">
        <v>71659618334.798615</v>
      </c>
      <c r="F18" s="14">
        <v>69859347120.626709</v>
      </c>
      <c r="G18" s="14">
        <v>68059075906.454796</v>
      </c>
      <c r="H18" s="14">
        <v>66258804692.282883</v>
      </c>
      <c r="I18" s="14">
        <v>64458533478.110977</v>
      </c>
      <c r="J18" s="14">
        <v>62658262263.939072</v>
      </c>
      <c r="K18" s="14">
        <v>60857991049.767151</v>
      </c>
      <c r="L18" s="14">
        <v>59057719835.595245</v>
      </c>
      <c r="M18" s="14">
        <v>57257448621.423332</v>
      </c>
      <c r="N18" s="14">
        <v>55457177407.251419</v>
      </c>
      <c r="O18" s="14">
        <v>53656906193.079521</v>
      </c>
      <c r="P18" s="14">
        <v>51856634978.907608</v>
      </c>
      <c r="Q18" s="14">
        <v>50056363764.735703</v>
      </c>
      <c r="R18" s="14">
        <v>48256092550.563797</v>
      </c>
      <c r="S18" s="14">
        <v>46455821336.391884</v>
      </c>
      <c r="T18" s="14">
        <v>44655550122.219978</v>
      </c>
      <c r="U18" s="14">
        <v>42855278908.048065</v>
      </c>
      <c r="V18" s="14">
        <v>41055007693.87616</v>
      </c>
      <c r="W18" s="14">
        <v>39254736479.704247</v>
      </c>
      <c r="X18" s="14">
        <v>37454465265.532341</v>
      </c>
    </row>
    <row r="19" spans="1:24" ht="15.75">
      <c r="A19" s="15" t="s">
        <v>48</v>
      </c>
      <c r="B19" s="10" t="s">
        <v>12</v>
      </c>
      <c r="C19" s="10"/>
      <c r="D19" s="13">
        <f>+D20+D21+D22</f>
        <v>549762770148.05127</v>
      </c>
      <c r="E19" s="13">
        <f t="shared" ref="E19:X19" si="6">+E20+E21+E22</f>
        <v>542784592406.46259</v>
      </c>
      <c r="F19" s="13">
        <f t="shared" si="6"/>
        <v>535617537505.27081</v>
      </c>
      <c r="G19" s="13">
        <f t="shared" si="6"/>
        <v>528387569560.79242</v>
      </c>
      <c r="H19" s="13">
        <f t="shared" si="6"/>
        <v>521266020215.46118</v>
      </c>
      <c r="I19" s="13">
        <f t="shared" si="6"/>
        <v>513915101926.44098</v>
      </c>
      <c r="J19" s="13">
        <f t="shared" si="6"/>
        <v>506534872192.98273</v>
      </c>
      <c r="K19" s="13">
        <f t="shared" si="6"/>
        <v>498667894773.42926</v>
      </c>
      <c r="L19" s="13">
        <f t="shared" si="6"/>
        <v>490723441581.11133</v>
      </c>
      <c r="M19" s="13">
        <f t="shared" si="6"/>
        <v>482863225848.66162</v>
      </c>
      <c r="N19" s="13">
        <f t="shared" si="6"/>
        <v>474859723895.88232</v>
      </c>
      <c r="O19" s="13">
        <f t="shared" si="6"/>
        <v>466514404851.05603</v>
      </c>
      <c r="P19" s="13">
        <f t="shared" si="6"/>
        <v>458680038056.04974</v>
      </c>
      <c r="Q19" s="13">
        <f t="shared" si="6"/>
        <v>450251679737.25024</v>
      </c>
      <c r="R19" s="13">
        <f t="shared" si="6"/>
        <v>441620857629.49042</v>
      </c>
      <c r="S19" s="13">
        <f t="shared" si="6"/>
        <v>431889453934.22479</v>
      </c>
      <c r="T19" s="13">
        <f t="shared" si="6"/>
        <v>422833352538.66425</v>
      </c>
      <c r="U19" s="13">
        <f t="shared" si="6"/>
        <v>414099364561.01971</v>
      </c>
      <c r="V19" s="13">
        <f t="shared" si="6"/>
        <v>406042839681.65662</v>
      </c>
      <c r="W19" s="13">
        <f t="shared" si="6"/>
        <v>397846120414.18042</v>
      </c>
      <c r="X19" s="13">
        <f t="shared" si="6"/>
        <v>388732085920.52173</v>
      </c>
    </row>
    <row r="20" spans="1:24" s="16" customFormat="1">
      <c r="A20" s="8" t="s">
        <v>59</v>
      </c>
      <c r="B20" s="2" t="s">
        <v>13</v>
      </c>
      <c r="C20" s="2"/>
      <c r="D20" s="11">
        <v>535550663431.21179</v>
      </c>
      <c r="E20" s="11">
        <v>528584599856.97473</v>
      </c>
      <c r="F20" s="11">
        <v>521430005542.17261</v>
      </c>
      <c r="G20" s="11">
        <v>514212813129.91724</v>
      </c>
      <c r="H20" s="11">
        <v>507102773931.53766</v>
      </c>
      <c r="I20" s="11">
        <v>499764975532.3949</v>
      </c>
      <c r="J20" s="11">
        <v>492398534526.84692</v>
      </c>
      <c r="K20" s="11">
        <v>484546332285.06183</v>
      </c>
      <c r="L20" s="11">
        <v>476616782618.92407</v>
      </c>
      <c r="M20" s="11">
        <v>468774124745.88</v>
      </c>
      <c r="N20" s="11">
        <v>460802072923.15918</v>
      </c>
      <c r="O20" s="11">
        <v>452494362148.25342</v>
      </c>
      <c r="P20" s="11">
        <v>444695880083.98395</v>
      </c>
      <c r="Q20" s="11">
        <v>436318780275.43396</v>
      </c>
      <c r="R20" s="11">
        <v>427742980849.49969</v>
      </c>
      <c r="S20" s="11">
        <v>418068119525.2851</v>
      </c>
      <c r="T20" s="11">
        <v>409083955850.43073</v>
      </c>
      <c r="U20" s="11">
        <v>400432000904.7417</v>
      </c>
      <c r="V20" s="11">
        <v>392458329301.01569</v>
      </c>
      <c r="W20" s="11">
        <v>384326794869.33917</v>
      </c>
      <c r="X20" s="11">
        <v>375285934772.01471</v>
      </c>
    </row>
    <row r="21" spans="1:24" s="16" customFormat="1">
      <c r="A21" s="8" t="s">
        <v>60</v>
      </c>
      <c r="B21" s="2" t="s">
        <v>14</v>
      </c>
      <c r="C21" s="2"/>
      <c r="D21" s="11">
        <v>14006744964.936014</v>
      </c>
      <c r="E21" s="11">
        <v>13994738648.286713</v>
      </c>
      <c r="F21" s="11">
        <v>13982371892.006336</v>
      </c>
      <c r="G21" s="11">
        <v>13969626557.980801</v>
      </c>
      <c r="H21" s="11">
        <v>13958143373.699791</v>
      </c>
      <c r="I21" s="11">
        <v>13945045053.964767</v>
      </c>
      <c r="J21" s="11">
        <v>13931264954.109491</v>
      </c>
      <c r="K21" s="11">
        <v>13916500561.407406</v>
      </c>
      <c r="L21" s="11">
        <v>13901609977.314709</v>
      </c>
      <c r="M21" s="11">
        <v>13884069374.01907</v>
      </c>
      <c r="N21" s="11">
        <v>13852622479.477541</v>
      </c>
      <c r="O21" s="11">
        <v>13815017445.073944</v>
      </c>
      <c r="P21" s="11">
        <v>13779179090.138975</v>
      </c>
      <c r="Q21" s="11">
        <v>13727945385.548841</v>
      </c>
      <c r="R21" s="11">
        <v>13672925939.240223</v>
      </c>
      <c r="S21" s="11">
        <v>13616392196.244213</v>
      </c>
      <c r="T21" s="11">
        <v>13544463103.593039</v>
      </c>
      <c r="U21" s="11">
        <v>13462438699.692577</v>
      </c>
      <c r="V21" s="11">
        <v>13379594052.110445</v>
      </c>
      <c r="W21" s="11">
        <v>13314417844.365808</v>
      </c>
      <c r="X21" s="11">
        <v>13241252076.086597</v>
      </c>
    </row>
    <row r="22" spans="1:24" s="16" customFormat="1">
      <c r="A22" s="8" t="s">
        <v>61</v>
      </c>
      <c r="B22" s="2" t="s">
        <v>15</v>
      </c>
      <c r="C22" s="2"/>
      <c r="D22" s="11">
        <v>205361751.90343025</v>
      </c>
      <c r="E22" s="11">
        <v>205253901.201114</v>
      </c>
      <c r="F22" s="11">
        <v>205160071.09185997</v>
      </c>
      <c r="G22" s="11">
        <v>205129872.8944287</v>
      </c>
      <c r="H22" s="11">
        <v>205102910.22374165</v>
      </c>
      <c r="I22" s="11">
        <v>205081340.0813216</v>
      </c>
      <c r="J22" s="11">
        <v>205072712.02631038</v>
      </c>
      <c r="K22" s="11">
        <v>205061926.95999238</v>
      </c>
      <c r="L22" s="11">
        <v>205048984.87258354</v>
      </c>
      <c r="M22" s="11">
        <v>205031728.76256111</v>
      </c>
      <c r="N22" s="11">
        <v>205028493.24560091</v>
      </c>
      <c r="O22" s="11">
        <v>205025257.72864074</v>
      </c>
      <c r="P22" s="11">
        <v>204978881.92684039</v>
      </c>
      <c r="Q22" s="11">
        <v>204954076.26746014</v>
      </c>
      <c r="R22" s="11">
        <v>204950840.75049996</v>
      </c>
      <c r="S22" s="11">
        <v>204942212.69548872</v>
      </c>
      <c r="T22" s="11">
        <v>204933584.64047751</v>
      </c>
      <c r="U22" s="11">
        <v>204924956.58546627</v>
      </c>
      <c r="V22" s="11">
        <v>204916328.53045505</v>
      </c>
      <c r="W22" s="11">
        <v>204907700.47544384</v>
      </c>
      <c r="X22" s="11">
        <v>204899072.4204326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56419201685.96022</v>
      </c>
      <c r="E35" s="11">
        <v>56070615316.340233</v>
      </c>
      <c r="F35" s="11">
        <v>56313807792.618431</v>
      </c>
      <c r="G35" s="11">
        <v>57490979129.474632</v>
      </c>
      <c r="H35" s="11">
        <v>58014010978.531372</v>
      </c>
      <c r="I35" s="11">
        <v>57835635896.949112</v>
      </c>
      <c r="J35" s="11">
        <v>60723777249.054207</v>
      </c>
      <c r="K35" s="11">
        <v>62425413206.784607</v>
      </c>
      <c r="L35" s="11">
        <v>64120662880.912804</v>
      </c>
      <c r="M35" s="11">
        <v>64424747389.944481</v>
      </c>
      <c r="N35" s="11">
        <v>67850914744.15519</v>
      </c>
      <c r="O35" s="11">
        <v>70843863406.006836</v>
      </c>
      <c r="P35" s="11">
        <v>73525054395.247162</v>
      </c>
      <c r="Q35" s="11">
        <v>81137974228.295975</v>
      </c>
      <c r="R35" s="11">
        <v>108510499549.3485</v>
      </c>
      <c r="S35" s="11">
        <v>112248324586.13139</v>
      </c>
      <c r="T35" s="11">
        <v>120702570555.47839</v>
      </c>
      <c r="U35" s="11">
        <v>126850775624.9529</v>
      </c>
      <c r="V35" s="11">
        <v>129809851594.03439</v>
      </c>
      <c r="W35" s="11">
        <v>119064130654.83009</v>
      </c>
      <c r="X35" s="11">
        <v>122348904234.905</v>
      </c>
    </row>
    <row r="36" spans="1:24" ht="15.75">
      <c r="A36" s="25">
        <v>5</v>
      </c>
      <c r="B36" s="9" t="s">
        <v>9</v>
      </c>
      <c r="C36" s="10"/>
      <c r="D36" s="11">
        <v>97552056.999999985</v>
      </c>
      <c r="E36" s="11">
        <v>99986135.999999985</v>
      </c>
      <c r="F36" s="11">
        <v>102444773</v>
      </c>
      <c r="G36" s="11">
        <v>104931559.00000001</v>
      </c>
      <c r="H36" s="11">
        <v>107452627</v>
      </c>
      <c r="I36" s="11">
        <v>110014688</v>
      </c>
      <c r="J36" s="11">
        <v>112618305.99999999</v>
      </c>
      <c r="K36" s="11">
        <v>115268714.99999999</v>
      </c>
      <c r="L36" s="11">
        <v>117983367.99999997</v>
      </c>
      <c r="M36" s="11">
        <v>120784408</v>
      </c>
      <c r="N36" s="11">
        <v>123688536</v>
      </c>
      <c r="O36" s="11">
        <v>126704722.00000003</v>
      </c>
      <c r="P36" s="11">
        <v>129832447.00000001</v>
      </c>
      <c r="Q36" s="11">
        <v>133067097.00000001</v>
      </c>
      <c r="R36" s="11">
        <v>136399437.99999997</v>
      </c>
      <c r="S36" s="11">
        <v>139823340</v>
      </c>
      <c r="T36" s="11">
        <v>143338938.99999997</v>
      </c>
      <c r="U36" s="11">
        <v>146951477</v>
      </c>
      <c r="V36" s="11">
        <v>150665730</v>
      </c>
      <c r="W36" s="11">
        <v>154488071.99999997</v>
      </c>
      <c r="X36" s="11">
        <v>158423182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16445.601124821937</v>
      </c>
      <c r="E39" s="11">
        <f t="shared" si="8"/>
        <v>16128.337715389916</v>
      </c>
      <c r="F39" s="11">
        <f t="shared" si="8"/>
        <v>15825.001509443604</v>
      </c>
      <c r="G39" s="11">
        <f t="shared" si="8"/>
        <v>15548.522156830719</v>
      </c>
      <c r="H39" s="11">
        <f t="shared" si="8"/>
        <v>15032.096122233634</v>
      </c>
      <c r="I39" s="11">
        <f t="shared" si="8"/>
        <v>14757.571960231642</v>
      </c>
      <c r="J39" s="11">
        <f t="shared" si="8"/>
        <v>14408.527672728735</v>
      </c>
      <c r="K39" s="11">
        <f t="shared" si="8"/>
        <v>14085.352882129821</v>
      </c>
      <c r="L39" s="11">
        <f t="shared" si="8"/>
        <v>13841.74584044837</v>
      </c>
      <c r="M39" s="11">
        <f t="shared" si="8"/>
        <v>13562.823554673618</v>
      </c>
      <c r="N39" s="11">
        <f t="shared" si="8"/>
        <v>13293.810247577319</v>
      </c>
      <c r="O39" s="11">
        <f t="shared" si="8"/>
        <v>13034.160305109883</v>
      </c>
      <c r="P39" s="11">
        <f t="shared" si="8"/>
        <v>12835.917866016127</v>
      </c>
      <c r="Q39" s="11">
        <f t="shared" si="8"/>
        <v>12624.105090730733</v>
      </c>
      <c r="R39" s="11">
        <f t="shared" si="8"/>
        <v>12410.202905326141</v>
      </c>
      <c r="S39" s="11">
        <f t="shared" si="8"/>
        <v>12239.144234655387</v>
      </c>
      <c r="T39" s="11">
        <f t="shared" si="8"/>
        <v>12089.971135875912</v>
      </c>
      <c r="U39" s="11">
        <f t="shared" si="8"/>
        <v>11928.024281002203</v>
      </c>
      <c r="V39" s="11">
        <f t="shared" si="8"/>
        <v>11755.034296810029</v>
      </c>
      <c r="W39" s="11">
        <f t="shared" si="8"/>
        <v>11563.028844258162</v>
      </c>
      <c r="X39" s="11">
        <f t="shared" si="8"/>
        <v>11453.54965481631</v>
      </c>
    </row>
    <row r="40" spans="1:24" ht="15.75">
      <c r="B40" s="20" t="s">
        <v>5</v>
      </c>
      <c r="C40" s="7"/>
      <c r="D40" s="11">
        <f t="shared" ref="D40:X40" si="9">+D8/D36</f>
        <v>2255.3022066362296</v>
      </c>
      <c r="E40" s="11">
        <f t="shared" si="9"/>
        <v>2173.9344047704521</v>
      </c>
      <c r="F40" s="11">
        <f t="shared" si="9"/>
        <v>2095.1656601055884</v>
      </c>
      <c r="G40" s="11">
        <f t="shared" si="9"/>
        <v>2029.6859410582999</v>
      </c>
      <c r="H40" s="11">
        <f t="shared" si="9"/>
        <v>1960.6816118666563</v>
      </c>
      <c r="I40" s="11">
        <f t="shared" si="9"/>
        <v>1880.1568388942339</v>
      </c>
      <c r="J40" s="11">
        <f t="shared" si="9"/>
        <v>1811.3719034594035</v>
      </c>
      <c r="K40" s="11">
        <f t="shared" si="9"/>
        <v>1750.1346405255442</v>
      </c>
      <c r="L40" s="11">
        <f t="shared" si="9"/>
        <v>1688.9646033938923</v>
      </c>
      <c r="M40" s="11">
        <f t="shared" si="9"/>
        <v>1628.8392822265835</v>
      </c>
      <c r="N40" s="11">
        <f t="shared" si="9"/>
        <v>1578.4384772871488</v>
      </c>
      <c r="O40" s="11">
        <f t="shared" si="9"/>
        <v>1518.5651019137779</v>
      </c>
      <c r="P40" s="11">
        <f t="shared" si="9"/>
        <v>1468.8991595684286</v>
      </c>
      <c r="Q40" s="11">
        <f t="shared" si="9"/>
        <v>1443.5375481519611</v>
      </c>
      <c r="R40" s="11">
        <f t="shared" si="9"/>
        <v>1402.1117107588263</v>
      </c>
      <c r="S40" s="11">
        <f t="shared" si="9"/>
        <v>1356.8907130600055</v>
      </c>
      <c r="T40" s="11">
        <f t="shared" si="9"/>
        <v>1351.2931013641639</v>
      </c>
      <c r="U40" s="11">
        <f t="shared" si="9"/>
        <v>1348.1093031626435</v>
      </c>
      <c r="V40" s="11">
        <f t="shared" si="9"/>
        <v>1337.5053990850531</v>
      </c>
      <c r="W40" s="11">
        <f t="shared" si="9"/>
        <v>1332.2818628051425</v>
      </c>
      <c r="X40" s="11">
        <f t="shared" si="9"/>
        <v>1322.4870506175719</v>
      </c>
    </row>
    <row r="41" spans="1:24" ht="15.75">
      <c r="B41" s="20" t="s">
        <v>38</v>
      </c>
      <c r="C41" s="7"/>
      <c r="D41" s="37">
        <f>+D9/D36</f>
        <v>5721.7628364476059</v>
      </c>
      <c r="E41" s="37">
        <f t="shared" ref="E41:X41" si="10">+E9/E36</f>
        <v>5771.8640852100116</v>
      </c>
      <c r="F41" s="37">
        <f t="shared" si="10"/>
        <v>5827.2070878759023</v>
      </c>
      <c r="G41" s="37">
        <f t="shared" si="10"/>
        <v>5885.6452681176361</v>
      </c>
      <c r="H41" s="37">
        <f t="shared" si="10"/>
        <v>5696.5563329739525</v>
      </c>
      <c r="I41" s="37">
        <f t="shared" si="10"/>
        <v>5753.5593984552288</v>
      </c>
      <c r="J41" s="37">
        <f t="shared" si="10"/>
        <v>5760.0831660794856</v>
      </c>
      <c r="K41" s="37">
        <f t="shared" si="10"/>
        <v>5768.0151440616291</v>
      </c>
      <c r="L41" s="37">
        <f t="shared" si="10"/>
        <v>5776.3107784216481</v>
      </c>
      <c r="M41" s="37">
        <f t="shared" si="10"/>
        <v>5783.3540614865187</v>
      </c>
      <c r="N41" s="37">
        <f t="shared" si="10"/>
        <v>5786.7189266037822</v>
      </c>
      <c r="O41" s="37">
        <f t="shared" si="10"/>
        <v>5806.5339152280494</v>
      </c>
      <c r="P41" s="37">
        <f t="shared" si="10"/>
        <v>5828.5614049367596</v>
      </c>
      <c r="Q41" s="37">
        <f t="shared" si="10"/>
        <v>5851.0314859636101</v>
      </c>
      <c r="R41" s="37">
        <f t="shared" si="10"/>
        <v>5872.5407506968995</v>
      </c>
      <c r="S41" s="37">
        <f t="shared" si="10"/>
        <v>5914.7476242963794</v>
      </c>
      <c r="T41" s="37">
        <f t="shared" si="10"/>
        <v>5939.2611308268588</v>
      </c>
      <c r="U41" s="37">
        <f t="shared" si="10"/>
        <v>5969.750475742866</v>
      </c>
      <c r="V41" s="37">
        <f t="shared" si="10"/>
        <v>6004.4588312103333</v>
      </c>
      <c r="W41" s="37">
        <f t="shared" si="10"/>
        <v>6041.5035088051518</v>
      </c>
      <c r="X41" s="37">
        <f t="shared" si="10"/>
        <v>6079.3284691958752</v>
      </c>
    </row>
    <row r="42" spans="1:24" ht="15.75">
      <c r="B42" s="20" t="s">
        <v>10</v>
      </c>
      <c r="C42" s="9"/>
      <c r="D42" s="11">
        <f t="shared" ref="D42:X42" si="11">+D10/D36</f>
        <v>8468.5360817381024</v>
      </c>
      <c r="E42" s="11">
        <f t="shared" si="11"/>
        <v>8182.5392254094522</v>
      </c>
      <c r="F42" s="11">
        <f t="shared" si="11"/>
        <v>7902.6287614621115</v>
      </c>
      <c r="G42" s="11">
        <f t="shared" si="11"/>
        <v>7633.1909476547826</v>
      </c>
      <c r="H42" s="11">
        <f t="shared" si="11"/>
        <v>7374.8581773930255</v>
      </c>
      <c r="I42" s="11">
        <f t="shared" si="11"/>
        <v>7123.8557228821801</v>
      </c>
      <c r="J42" s="11">
        <f t="shared" si="11"/>
        <v>6837.0726031898457</v>
      </c>
      <c r="K42" s="11">
        <f t="shared" si="11"/>
        <v>6567.2030975426469</v>
      </c>
      <c r="L42" s="11">
        <f t="shared" si="11"/>
        <v>6376.4704586328307</v>
      </c>
      <c r="M42" s="11">
        <f t="shared" si="11"/>
        <v>6150.6302109605149</v>
      </c>
      <c r="N42" s="11">
        <f t="shared" si="11"/>
        <v>5928.6528436863891</v>
      </c>
      <c r="O42" s="11">
        <f t="shared" si="11"/>
        <v>5709.0612879680557</v>
      </c>
      <c r="P42" s="11">
        <f t="shared" si="11"/>
        <v>5538.4573015109381</v>
      </c>
      <c r="Q42" s="11">
        <f t="shared" si="11"/>
        <v>5329.536056615163</v>
      </c>
      <c r="R42" s="11">
        <f t="shared" si="11"/>
        <v>5135.5504438704147</v>
      </c>
      <c r="S42" s="11">
        <f t="shared" si="11"/>
        <v>4967.5058972990018</v>
      </c>
      <c r="T42" s="11">
        <f t="shared" si="11"/>
        <v>4799.4169036848871</v>
      </c>
      <c r="U42" s="11">
        <f t="shared" si="11"/>
        <v>4610.1645020966935</v>
      </c>
      <c r="V42" s="11">
        <f t="shared" si="11"/>
        <v>4413.0700665146423</v>
      </c>
      <c r="W42" s="11">
        <f t="shared" si="11"/>
        <v>4189.2434726478668</v>
      </c>
      <c r="X42" s="11">
        <f t="shared" si="11"/>
        <v>4051.7341350028637</v>
      </c>
    </row>
    <row r="43" spans="1:24" ht="15.75">
      <c r="B43" s="26" t="s">
        <v>32</v>
      </c>
      <c r="C43" s="9"/>
      <c r="D43" s="11">
        <f t="shared" ref="D43:X43" si="12">+D11/D36</f>
        <v>2832.9525066213691</v>
      </c>
      <c r="E43" s="11">
        <f t="shared" si="12"/>
        <v>2753.9406804425507</v>
      </c>
      <c r="F43" s="11">
        <f t="shared" si="12"/>
        <v>2674.2747730622277</v>
      </c>
      <c r="G43" s="11">
        <f t="shared" si="12"/>
        <v>2597.6461163729723</v>
      </c>
      <c r="H43" s="11">
        <f t="shared" si="12"/>
        <v>2523.734154008645</v>
      </c>
      <c r="I43" s="11">
        <f t="shared" si="12"/>
        <v>2452.5240010084522</v>
      </c>
      <c r="J43" s="11">
        <f t="shared" si="12"/>
        <v>2339.270334764828</v>
      </c>
      <c r="K43" s="11">
        <f t="shared" si="12"/>
        <v>2241.0692044613429</v>
      </c>
      <c r="L43" s="11">
        <f t="shared" si="12"/>
        <v>2217.2109807959928</v>
      </c>
      <c r="M43" s="11">
        <f t="shared" si="12"/>
        <v>2152.9020782973844</v>
      </c>
      <c r="N43" s="11">
        <f t="shared" si="12"/>
        <v>2089.4957216724106</v>
      </c>
      <c r="O43" s="11">
        <f t="shared" si="12"/>
        <v>2027.1590077116348</v>
      </c>
      <c r="P43" s="11">
        <f t="shared" si="12"/>
        <v>2005.5959201333719</v>
      </c>
      <c r="Q43" s="11">
        <f t="shared" si="12"/>
        <v>1945.8920913661862</v>
      </c>
      <c r="R43" s="11">
        <f t="shared" si="12"/>
        <v>1897.8475317111245</v>
      </c>
      <c r="S43" s="11">
        <f t="shared" si="12"/>
        <v>1878.683573828366</v>
      </c>
      <c r="T43" s="11">
        <f t="shared" si="12"/>
        <v>1849.5321376293471</v>
      </c>
      <c r="U43" s="11">
        <f t="shared" si="12"/>
        <v>1792.2318551113235</v>
      </c>
      <c r="V43" s="11">
        <f t="shared" si="12"/>
        <v>1718.0787125972213</v>
      </c>
      <c r="W43" s="11">
        <f t="shared" si="12"/>
        <v>1613.9888574295451</v>
      </c>
      <c r="X43" s="11">
        <f t="shared" si="12"/>
        <v>1597.9765408616117</v>
      </c>
    </row>
    <row r="44" spans="1:24" ht="15.75">
      <c r="B44" s="26" t="s">
        <v>33</v>
      </c>
      <c r="C44" s="9"/>
      <c r="D44" s="11">
        <f t="shared" ref="D44:X44" si="13">+D12/D36</f>
        <v>5635.5835751167333</v>
      </c>
      <c r="E44" s="11">
        <f t="shared" si="13"/>
        <v>5428.5985449669006</v>
      </c>
      <c r="F44" s="11">
        <f t="shared" si="13"/>
        <v>5228.3539883998847</v>
      </c>
      <c r="G44" s="11">
        <f t="shared" si="13"/>
        <v>5035.5448312818107</v>
      </c>
      <c r="H44" s="11">
        <f t="shared" si="13"/>
        <v>4851.124023384381</v>
      </c>
      <c r="I44" s="11">
        <f t="shared" si="13"/>
        <v>4671.3317218737284</v>
      </c>
      <c r="J44" s="11">
        <f t="shared" si="13"/>
        <v>4497.8022684250182</v>
      </c>
      <c r="K44" s="11">
        <f t="shared" si="13"/>
        <v>4326.1338930813044</v>
      </c>
      <c r="L44" s="11">
        <f t="shared" si="13"/>
        <v>4159.2594778368375</v>
      </c>
      <c r="M44" s="11">
        <f t="shared" si="13"/>
        <v>3997.7281326631301</v>
      </c>
      <c r="N44" s="11">
        <f t="shared" si="13"/>
        <v>3839.1571220139781</v>
      </c>
      <c r="O44" s="11">
        <f t="shared" si="13"/>
        <v>3681.9022802564209</v>
      </c>
      <c r="P44" s="11">
        <f t="shared" si="13"/>
        <v>3532.8613813775664</v>
      </c>
      <c r="Q44" s="11">
        <f t="shared" si="13"/>
        <v>3383.6439652489767</v>
      </c>
      <c r="R44" s="11">
        <f t="shared" si="13"/>
        <v>3237.70291215929</v>
      </c>
      <c r="S44" s="11">
        <f t="shared" si="13"/>
        <v>3088.8223234706365</v>
      </c>
      <c r="T44" s="11">
        <f t="shared" si="13"/>
        <v>2949.8847660555402</v>
      </c>
      <c r="U44" s="11">
        <f t="shared" si="13"/>
        <v>2817.93264698537</v>
      </c>
      <c r="V44" s="11">
        <f t="shared" si="13"/>
        <v>2694.9913539174213</v>
      </c>
      <c r="W44" s="11">
        <f t="shared" si="13"/>
        <v>2575.2546152183227</v>
      </c>
      <c r="X44" s="11">
        <f t="shared" si="13"/>
        <v>2453.7575941412524</v>
      </c>
    </row>
    <row r="45" spans="1:24" ht="15.75">
      <c r="B45" s="10" t="s">
        <v>31</v>
      </c>
      <c r="C45" s="9"/>
      <c r="D45" s="11">
        <f t="shared" ref="D45:X45" si="14">+D13/D36</f>
        <v>2051.4825920117987</v>
      </c>
      <c r="E45" s="11">
        <f t="shared" si="14"/>
        <v>2008.7890976537888</v>
      </c>
      <c r="F45" s="11">
        <f t="shared" si="14"/>
        <v>1963.8856022951954</v>
      </c>
      <c r="G45" s="11">
        <f t="shared" si="14"/>
        <v>1920.5715750098609</v>
      </c>
      <c r="H45" s="11">
        <f t="shared" si="14"/>
        <v>1878.6376220458135</v>
      </c>
      <c r="I45" s="11">
        <f t="shared" si="14"/>
        <v>1838.1683354126897</v>
      </c>
      <c r="J45" s="11">
        <f t="shared" si="14"/>
        <v>1754.4721873383821</v>
      </c>
      <c r="K45" s="11">
        <f t="shared" si="14"/>
        <v>1684.7187102386997</v>
      </c>
      <c r="L45" s="11">
        <f t="shared" si="14"/>
        <v>1688.3174811443009</v>
      </c>
      <c r="M45" s="11">
        <f t="shared" si="14"/>
        <v>1650.5900063139886</v>
      </c>
      <c r="N45" s="11">
        <f t="shared" si="14"/>
        <v>1612.9576527819977</v>
      </c>
      <c r="O45" s="11">
        <f t="shared" si="14"/>
        <v>1575.6571774953409</v>
      </c>
      <c r="P45" s="11">
        <f t="shared" si="14"/>
        <v>1578.3334526026542</v>
      </c>
      <c r="Q45" s="11">
        <f t="shared" si="14"/>
        <v>1542.0533463043957</v>
      </c>
      <c r="R45" s="11">
        <f t="shared" si="14"/>
        <v>1516.5940015300107</v>
      </c>
      <c r="S45" s="11">
        <f t="shared" si="14"/>
        <v>1519.1736018670013</v>
      </c>
      <c r="T45" s="11">
        <f t="shared" si="14"/>
        <v>1510.9707574323663</v>
      </c>
      <c r="U45" s="11">
        <f t="shared" si="14"/>
        <v>1473.8262564749975</v>
      </c>
      <c r="V45" s="11">
        <f t="shared" si="14"/>
        <v>1419.0636878431267</v>
      </c>
      <c r="W45" s="11">
        <f t="shared" si="14"/>
        <v>1333.627659275618</v>
      </c>
      <c r="X45" s="11">
        <f t="shared" si="14"/>
        <v>1335.5553192800589</v>
      </c>
    </row>
    <row r="46" spans="1:24" ht="15.75">
      <c r="B46" s="10" t="s">
        <v>11</v>
      </c>
      <c r="C46" s="9"/>
      <c r="D46" s="11">
        <f t="shared" ref="D46:X46" si="15">+D16/D36</f>
        <v>781.46991460957076</v>
      </c>
      <c r="E46" s="11">
        <f t="shared" si="15"/>
        <v>745.15158278876208</v>
      </c>
      <c r="F46" s="11">
        <f t="shared" si="15"/>
        <v>710.38917076703217</v>
      </c>
      <c r="G46" s="11">
        <f t="shared" si="15"/>
        <v>677.07454136311139</v>
      </c>
      <c r="H46" s="11">
        <f t="shared" si="15"/>
        <v>645.09653196283136</v>
      </c>
      <c r="I46" s="11">
        <f t="shared" si="15"/>
        <v>614.3556655957625</v>
      </c>
      <c r="J46" s="11">
        <f t="shared" si="15"/>
        <v>584.79814742644578</v>
      </c>
      <c r="K46" s="11">
        <f t="shared" si="15"/>
        <v>556.35049422264319</v>
      </c>
      <c r="L46" s="11">
        <f t="shared" si="15"/>
        <v>528.89349965169197</v>
      </c>
      <c r="M46" s="11">
        <f t="shared" si="15"/>
        <v>502.31207198339592</v>
      </c>
      <c r="N46" s="11">
        <f t="shared" si="15"/>
        <v>476.53806889041266</v>
      </c>
      <c r="O46" s="11">
        <f t="shared" si="15"/>
        <v>451.50183021629374</v>
      </c>
      <c r="P46" s="11">
        <f t="shared" si="15"/>
        <v>427.26246753071757</v>
      </c>
      <c r="Q46" s="11">
        <f t="shared" si="15"/>
        <v>403.83874506179035</v>
      </c>
      <c r="R46" s="11">
        <f t="shared" si="15"/>
        <v>381.25353018111377</v>
      </c>
      <c r="S46" s="11">
        <f t="shared" si="15"/>
        <v>359.50997196136467</v>
      </c>
      <c r="T46" s="11">
        <f t="shared" si="15"/>
        <v>338.56138019698068</v>
      </c>
      <c r="U46" s="11">
        <f t="shared" si="15"/>
        <v>318.40559863632586</v>
      </c>
      <c r="V46" s="11">
        <f t="shared" si="15"/>
        <v>299.01502475409455</v>
      </c>
      <c r="W46" s="11">
        <f t="shared" si="15"/>
        <v>280.36119815392726</v>
      </c>
      <c r="X46" s="11">
        <f t="shared" si="15"/>
        <v>262.42122158155257</v>
      </c>
    </row>
    <row r="47" spans="1:24" ht="15.75">
      <c r="B47" s="10" t="s">
        <v>12</v>
      </c>
      <c r="C47" s="9"/>
      <c r="D47" s="11">
        <f t="shared" ref="D47:X47" si="16">+D19/D36</f>
        <v>5635.5835751167333</v>
      </c>
      <c r="E47" s="11">
        <f t="shared" si="16"/>
        <v>5428.5985449669006</v>
      </c>
      <c r="F47" s="11">
        <f t="shared" si="16"/>
        <v>5228.3539883998847</v>
      </c>
      <c r="G47" s="11">
        <f t="shared" si="16"/>
        <v>5035.5448312818107</v>
      </c>
      <c r="H47" s="11">
        <f t="shared" si="16"/>
        <v>4851.124023384381</v>
      </c>
      <c r="I47" s="11">
        <f t="shared" si="16"/>
        <v>4671.3317218737284</v>
      </c>
      <c r="J47" s="11">
        <f t="shared" si="16"/>
        <v>4497.8022684250182</v>
      </c>
      <c r="K47" s="11">
        <f t="shared" si="16"/>
        <v>4326.1338930813044</v>
      </c>
      <c r="L47" s="11">
        <f t="shared" si="16"/>
        <v>4159.2594778368375</v>
      </c>
      <c r="M47" s="11">
        <f t="shared" si="16"/>
        <v>3997.7281326631301</v>
      </c>
      <c r="N47" s="11">
        <f t="shared" si="16"/>
        <v>3839.1571220139781</v>
      </c>
      <c r="O47" s="11">
        <f t="shared" si="16"/>
        <v>3681.9022802564209</v>
      </c>
      <c r="P47" s="11">
        <f t="shared" si="16"/>
        <v>3532.8613813775664</v>
      </c>
      <c r="Q47" s="11">
        <f t="shared" si="16"/>
        <v>3383.6439652489767</v>
      </c>
      <c r="R47" s="11">
        <f t="shared" si="16"/>
        <v>3237.70291215929</v>
      </c>
      <c r="S47" s="11">
        <f t="shared" si="16"/>
        <v>3088.8223234706365</v>
      </c>
      <c r="T47" s="11">
        <f t="shared" si="16"/>
        <v>2949.8847660555402</v>
      </c>
      <c r="U47" s="11">
        <f t="shared" si="16"/>
        <v>2817.93264698537</v>
      </c>
      <c r="V47" s="11">
        <f t="shared" si="16"/>
        <v>2694.9913539174213</v>
      </c>
      <c r="W47" s="11">
        <f t="shared" si="16"/>
        <v>2575.2546152183227</v>
      </c>
      <c r="X47" s="11">
        <f t="shared" si="16"/>
        <v>2453.7575941412524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578.34968755154216</v>
      </c>
      <c r="E50" s="11">
        <f t="shared" ref="E50:X50" si="18">+E35/E36</f>
        <v>560.78390024333214</v>
      </c>
      <c r="F50" s="11">
        <f t="shared" si="18"/>
        <v>549.6991807734147</v>
      </c>
      <c r="G50" s="11">
        <f t="shared" si="18"/>
        <v>547.89025987381569</v>
      </c>
      <c r="H50" s="11">
        <f t="shared" si="18"/>
        <v>539.90314241950898</v>
      </c>
      <c r="I50" s="11">
        <f t="shared" si="18"/>
        <v>525.70831175696389</v>
      </c>
      <c r="J50" s="11">
        <f t="shared" si="18"/>
        <v>539.19988149221683</v>
      </c>
      <c r="K50" s="11">
        <f t="shared" si="18"/>
        <v>541.56423281707112</v>
      </c>
      <c r="L50" s="11">
        <f t="shared" si="18"/>
        <v>543.47205006821662</v>
      </c>
      <c r="M50" s="11">
        <f t="shared" si="18"/>
        <v>533.38629096848729</v>
      </c>
      <c r="N50" s="11">
        <f t="shared" si="18"/>
        <v>548.56267960156947</v>
      </c>
      <c r="O50" s="11">
        <f t="shared" si="18"/>
        <v>559.12567651588245</v>
      </c>
      <c r="P50" s="11">
        <f t="shared" si="18"/>
        <v>566.30723747544516</v>
      </c>
      <c r="Q50" s="11">
        <f t="shared" si="18"/>
        <v>609.75234342337808</v>
      </c>
      <c r="R50" s="11">
        <f t="shared" si="18"/>
        <v>795.53479941279909</v>
      </c>
      <c r="S50" s="11">
        <f t="shared" si="18"/>
        <v>802.78674923751214</v>
      </c>
      <c r="T50" s="11">
        <f t="shared" si="18"/>
        <v>842.07802427976958</v>
      </c>
      <c r="U50" s="11">
        <f t="shared" si="18"/>
        <v>863.21538384369489</v>
      </c>
      <c r="V50" s="11">
        <f t="shared" si="18"/>
        <v>861.57516771753205</v>
      </c>
      <c r="W50" s="11">
        <f t="shared" si="18"/>
        <v>770.70112348110683</v>
      </c>
      <c r="X50" s="11">
        <f t="shared" si="18"/>
        <v>772.29167278627824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-1.9291688216441227</v>
      </c>
      <c r="F53" s="32">
        <f>IFERROR(((F39/$D39)-1)*100,0)</f>
        <v>-3.7736511463946409</v>
      </c>
      <c r="G53" s="32">
        <f>IFERROR(((G39/$D39)-1)*100,0)</f>
        <v>-5.4548262552545079</v>
      </c>
      <c r="H53" s="32">
        <f t="shared" ref="H53:X53" si="19">IFERROR(((H39/$D39)-1)*100,0)</f>
        <v>-8.595033965981635</v>
      </c>
      <c r="I53" s="32">
        <f t="shared" si="19"/>
        <v>-10.264320238452651</v>
      </c>
      <c r="J53" s="32">
        <f t="shared" si="19"/>
        <v>-12.386737563630756</v>
      </c>
      <c r="K53" s="32">
        <f t="shared" si="19"/>
        <v>-14.351851445124186</v>
      </c>
      <c r="L53" s="32">
        <f t="shared" si="19"/>
        <v>-15.833141425541896</v>
      </c>
      <c r="M53" s="32">
        <f t="shared" si="19"/>
        <v>-17.529171164179814</v>
      </c>
      <c r="N53" s="32">
        <f t="shared" si="19"/>
        <v>-19.164947838163883</v>
      </c>
      <c r="O53" s="32">
        <f t="shared" si="19"/>
        <v>-20.743789137406743</v>
      </c>
      <c r="P53" s="32">
        <f t="shared" si="19"/>
        <v>-21.949232693948684</v>
      </c>
      <c r="Q53" s="32">
        <f t="shared" si="19"/>
        <v>-23.237192761067782</v>
      </c>
      <c r="R53" s="32">
        <f t="shared" si="19"/>
        <v>-24.537857806882013</v>
      </c>
      <c r="S53" s="32">
        <f t="shared" si="19"/>
        <v>-25.578006290190224</v>
      </c>
      <c r="T53" s="32">
        <f t="shared" si="19"/>
        <v>-26.485076196892045</v>
      </c>
      <c r="U53" s="32">
        <f t="shared" si="19"/>
        <v>-27.46981888671246</v>
      </c>
      <c r="V53" s="32">
        <f t="shared" si="19"/>
        <v>-28.52171101810481</v>
      </c>
      <c r="W53" s="32">
        <f t="shared" si="19"/>
        <v>-29.689229621374757</v>
      </c>
      <c r="X53" s="32">
        <f t="shared" si="19"/>
        <v>-30.354934624256114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-3.6078447325751939</v>
      </c>
      <c r="F54" s="32">
        <f t="shared" ref="F54:I54" si="21">IFERROR(((F40/$D40)-1)*100,0)</f>
        <v>-7.1004473839221705</v>
      </c>
      <c r="G54" s="32">
        <f t="shared" si="21"/>
        <v>-10.003815227691149</v>
      </c>
      <c r="H54" s="32">
        <f t="shared" si="21"/>
        <v>-13.063464129226309</v>
      </c>
      <c r="I54" s="32">
        <f t="shared" si="21"/>
        <v>-16.633928997991042</v>
      </c>
      <c r="J54" s="32">
        <f t="shared" ref="J54:X54" si="22">IFERROR(((J40/$D40)-1)*100,0)</f>
        <v>-19.683849990061674</v>
      </c>
      <c r="K54" s="32">
        <f t="shared" si="22"/>
        <v>-22.39910751757477</v>
      </c>
      <c r="L54" s="32">
        <f t="shared" si="22"/>
        <v>-25.111384255994086</v>
      </c>
      <c r="M54" s="32">
        <f t="shared" si="22"/>
        <v>-27.777338334804014</v>
      </c>
      <c r="N54" s="32">
        <f t="shared" si="22"/>
        <v>-30.012107794574426</v>
      </c>
      <c r="O54" s="32">
        <f t="shared" si="22"/>
        <v>-32.666890608034784</v>
      </c>
      <c r="P54" s="32">
        <f t="shared" si="22"/>
        <v>-34.869076292915821</v>
      </c>
      <c r="Q54" s="32">
        <f t="shared" si="22"/>
        <v>-35.993609020363216</v>
      </c>
      <c r="R54" s="32">
        <f t="shared" si="22"/>
        <v>-37.830428816452589</v>
      </c>
      <c r="S54" s="32">
        <f t="shared" si="22"/>
        <v>-39.835525852484302</v>
      </c>
      <c r="T54" s="32">
        <f t="shared" si="22"/>
        <v>-40.083723707271588</v>
      </c>
      <c r="U54" s="32">
        <f t="shared" si="22"/>
        <v>-40.224893178580224</v>
      </c>
      <c r="V54" s="32">
        <f t="shared" si="22"/>
        <v>-40.695069815945651</v>
      </c>
      <c r="W54" s="32">
        <f t="shared" si="22"/>
        <v>-40.926681183350887</v>
      </c>
      <c r="X54" s="39">
        <f t="shared" si="22"/>
        <v>-41.360982722131332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0.87562609976179484</v>
      </c>
      <c r="F55" s="32">
        <f t="shared" ref="F55:I55" si="23">IFERROR(((F41/$D41)-1)*100,0)</f>
        <v>1.8428630204072149</v>
      </c>
      <c r="G55" s="32">
        <f t="shared" si="23"/>
        <v>2.8641947657477074</v>
      </c>
      <c r="H55" s="32">
        <f t="shared" si="23"/>
        <v>-0.44053736923677089</v>
      </c>
      <c r="I55" s="32">
        <f t="shared" si="23"/>
        <v>0.5557126870949558</v>
      </c>
      <c r="J55" s="32">
        <f t="shared" ref="J55:X55" si="24">IFERROR(((J41/$D41)-1)*100,0)</f>
        <v>0.66972943002425733</v>
      </c>
      <c r="K55" s="32">
        <f t="shared" si="24"/>
        <v>0.80835765018774097</v>
      </c>
      <c r="L55" s="32">
        <f t="shared" si="24"/>
        <v>0.95334154059256715</v>
      </c>
      <c r="M55" s="32">
        <f t="shared" si="24"/>
        <v>1.0764379230571608</v>
      </c>
      <c r="N55" s="32">
        <f t="shared" si="24"/>
        <v>1.1352461123066204</v>
      </c>
      <c r="O55" s="32">
        <f t="shared" si="24"/>
        <v>1.4815552689540379</v>
      </c>
      <c r="P55" s="32">
        <f t="shared" si="24"/>
        <v>1.866532597416426</v>
      </c>
      <c r="Q55" s="32">
        <f t="shared" si="24"/>
        <v>2.2592451524303669</v>
      </c>
      <c r="R55" s="32">
        <f t="shared" si="24"/>
        <v>2.6351653949870046</v>
      </c>
      <c r="S55" s="32">
        <f t="shared" si="24"/>
        <v>3.3728204639916326</v>
      </c>
      <c r="T55" s="32">
        <f t="shared" si="24"/>
        <v>3.8012462347056797</v>
      </c>
      <c r="U55" s="32">
        <f t="shared" si="24"/>
        <v>4.3341125171350914</v>
      </c>
      <c r="V55" s="32">
        <f t="shared" si="24"/>
        <v>4.9407150006629985</v>
      </c>
      <c r="W55" s="32">
        <f t="shared" si="24"/>
        <v>5.5881496926226903</v>
      </c>
      <c r="X55" s="32">
        <f t="shared" si="24"/>
        <v>6.2492214894084297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-3.3771699567459512</v>
      </c>
      <c r="F56" s="32">
        <f t="shared" ref="F56:I56" si="25">IFERROR(((F42/$D42)-1)*100,0)</f>
        <v>-6.682469258132306</v>
      </c>
      <c r="G56" s="32">
        <f t="shared" si="25"/>
        <v>-9.8641031462886719</v>
      </c>
      <c r="H56" s="32">
        <f t="shared" si="25"/>
        <v>-12.914604056579847</v>
      </c>
      <c r="I56" s="32">
        <f t="shared" si="25"/>
        <v>-15.87854554644511</v>
      </c>
      <c r="J56" s="32">
        <f t="shared" ref="J56:X56" si="26">IFERROR(((J42/$D42)-1)*100,0)</f>
        <v>-19.265000028356859</v>
      </c>
      <c r="K56" s="32">
        <f t="shared" si="26"/>
        <v>-22.451731513496973</v>
      </c>
      <c r="L56" s="32">
        <f t="shared" si="26"/>
        <v>-24.70398192689629</v>
      </c>
      <c r="M56" s="32">
        <f t="shared" si="26"/>
        <v>-27.370797601913921</v>
      </c>
      <c r="N56" s="32">
        <f t="shared" si="26"/>
        <v>-29.991998776846707</v>
      </c>
      <c r="O56" s="32">
        <f t="shared" si="26"/>
        <v>-32.585027295575806</v>
      </c>
      <c r="P56" s="32">
        <f t="shared" si="26"/>
        <v>-34.599590200078453</v>
      </c>
      <c r="Q56" s="32">
        <f t="shared" si="26"/>
        <v>-37.066619245940366</v>
      </c>
      <c r="R56" s="32">
        <f t="shared" si="26"/>
        <v>-39.357282128785812</v>
      </c>
      <c r="S56" s="32">
        <f t="shared" si="26"/>
        <v>-41.34162210147354</v>
      </c>
      <c r="T56" s="32">
        <f t="shared" si="26"/>
        <v>-43.32648692334741</v>
      </c>
      <c r="U56" s="32">
        <f t="shared" si="26"/>
        <v>-45.561258078143631</v>
      </c>
      <c r="V56" s="32">
        <f t="shared" si="26"/>
        <v>-47.888631235436698</v>
      </c>
      <c r="W56" s="32">
        <f t="shared" si="26"/>
        <v>-50.531668847916663</v>
      </c>
      <c r="X56" s="32">
        <f t="shared" si="26"/>
        <v>-52.155436360008089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-2.7890275602625358</v>
      </c>
      <c r="F57" s="32">
        <f t="shared" ref="F57:I57" si="27">IFERROR(((F43/$D43)-1)*100,0)</f>
        <v>-5.6011434426898816</v>
      </c>
      <c r="G57" s="32">
        <f t="shared" si="27"/>
        <v>-8.3060478316675841</v>
      </c>
      <c r="H57" s="32">
        <f t="shared" si="27"/>
        <v>-10.915056002174339</v>
      </c>
      <c r="I57" s="32">
        <f t="shared" si="27"/>
        <v>-13.428693376389244</v>
      </c>
      <c r="J57" s="32">
        <f t="shared" ref="J57:X57" si="28">IFERROR(((J43/$D43)-1)*100,0)</f>
        <v>-17.426418928756259</v>
      </c>
      <c r="K57" s="32">
        <f t="shared" si="28"/>
        <v>-20.892807090010734</v>
      </c>
      <c r="L57" s="32">
        <f t="shared" si="28"/>
        <v>-21.734975238244324</v>
      </c>
      <c r="M57" s="32">
        <f t="shared" si="28"/>
        <v>-24.005006322362433</v>
      </c>
      <c r="N57" s="32">
        <f t="shared" si="28"/>
        <v>-26.24317856410585</v>
      </c>
      <c r="O57" s="32">
        <f t="shared" si="28"/>
        <v>-28.44359363689928</v>
      </c>
      <c r="P57" s="32">
        <f t="shared" si="28"/>
        <v>-29.204746092786348</v>
      </c>
      <c r="Q57" s="32">
        <f t="shared" si="28"/>
        <v>-31.312223314082576</v>
      </c>
      <c r="R57" s="32">
        <f t="shared" si="28"/>
        <v>-33.008141602256082</v>
      </c>
      <c r="S57" s="32">
        <f t="shared" si="28"/>
        <v>-33.684607509748965</v>
      </c>
      <c r="T57" s="32">
        <f t="shared" si="28"/>
        <v>-34.713620037522873</v>
      </c>
      <c r="U57" s="32">
        <f t="shared" si="28"/>
        <v>-36.736254811106171</v>
      </c>
      <c r="V57" s="32">
        <f t="shared" si="28"/>
        <v>-39.353776366472403</v>
      </c>
      <c r="W57" s="32">
        <f t="shared" si="28"/>
        <v>-43.028029814929106</v>
      </c>
      <c r="X57" s="32">
        <f t="shared" si="28"/>
        <v>-43.593246370113427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-3.6728233623178119</v>
      </c>
      <c r="F58" s="32">
        <f t="shared" ref="F58:I58" si="29">IFERROR(((F44/$D44)-1)*100,0)</f>
        <v>-7.2260411240270379</v>
      </c>
      <c r="G58" s="32">
        <f t="shared" si="29"/>
        <v>-10.6473222486545</v>
      </c>
      <c r="H58" s="32">
        <f t="shared" si="29"/>
        <v>-13.919757222589023</v>
      </c>
      <c r="I58" s="32">
        <f t="shared" si="29"/>
        <v>-17.11006216819403</v>
      </c>
      <c r="J58" s="32">
        <f t="shared" ref="J58:X58" si="30">IFERROR(((J44/$D44)-1)*100,0)</f>
        <v>-20.189236687314104</v>
      </c>
      <c r="K58" s="32">
        <f t="shared" si="30"/>
        <v>-23.235387508352325</v>
      </c>
      <c r="L58" s="32">
        <f t="shared" si="30"/>
        <v>-26.196472425649652</v>
      </c>
      <c r="M58" s="32">
        <f t="shared" si="30"/>
        <v>-29.062747817020483</v>
      </c>
      <c r="N58" s="32">
        <f t="shared" si="30"/>
        <v>-31.876493874293132</v>
      </c>
      <c r="O58" s="32">
        <f t="shared" si="30"/>
        <v>-34.666885315773968</v>
      </c>
      <c r="P58" s="32">
        <f t="shared" si="30"/>
        <v>-37.311525340933514</v>
      </c>
      <c r="Q58" s="32">
        <f t="shared" si="30"/>
        <v>-39.959297557238528</v>
      </c>
      <c r="R58" s="32">
        <f t="shared" si="30"/>
        <v>-42.548932705833828</v>
      </c>
      <c r="S58" s="32">
        <f t="shared" si="30"/>
        <v>-45.190728124253646</v>
      </c>
      <c r="T58" s="32">
        <f t="shared" si="30"/>
        <v>-47.656090505330894</v>
      </c>
      <c r="U58" s="32">
        <f t="shared" si="30"/>
        <v>-49.997500535212978</v>
      </c>
      <c r="V58" s="32">
        <f t="shared" si="30"/>
        <v>-52.179018942832414</v>
      </c>
      <c r="W58" s="32">
        <f t="shared" si="30"/>
        <v>-54.303674483880229</v>
      </c>
      <c r="X58" s="32">
        <f t="shared" si="30"/>
        <v>-56.459565164191069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-2.0811043936835083</v>
      </c>
      <c r="F59" s="32">
        <f t="shared" ref="F59:I59" si="31">IFERROR(((F45/$D45)-1)*100,0)</f>
        <v>-4.2699358043638451</v>
      </c>
      <c r="G59" s="32">
        <f t="shared" si="31"/>
        <v>-6.3812882210986359</v>
      </c>
      <c r="H59" s="32">
        <f t="shared" si="31"/>
        <v>-8.4253685914284944</v>
      </c>
      <c r="I59" s="32">
        <f t="shared" si="31"/>
        <v>-10.398053458007706</v>
      </c>
      <c r="J59" s="32">
        <f t="shared" ref="J59:X59" si="32">IFERROR(((J45/$D45)-1)*100,0)</f>
        <v>-14.477841821809056</v>
      </c>
      <c r="K59" s="32">
        <f t="shared" si="32"/>
        <v>-17.877991419533799</v>
      </c>
      <c r="L59" s="32">
        <f t="shared" si="32"/>
        <v>-17.702568487864077</v>
      </c>
      <c r="M59" s="32">
        <f t="shared" si="32"/>
        <v>-19.541603095187487</v>
      </c>
      <c r="N59" s="32">
        <f t="shared" si="32"/>
        <v>-21.376000992519216</v>
      </c>
      <c r="O59" s="32">
        <f t="shared" si="32"/>
        <v>-23.194221406959969</v>
      </c>
      <c r="P59" s="32">
        <f t="shared" si="32"/>
        <v>-23.063765749293928</v>
      </c>
      <c r="Q59" s="32">
        <f t="shared" si="32"/>
        <v>-24.832248038128757</v>
      </c>
      <c r="R59" s="32">
        <f t="shared" si="32"/>
        <v>-26.073269769120799</v>
      </c>
      <c r="S59" s="32">
        <f t="shared" si="32"/>
        <v>-25.947526545803413</v>
      </c>
      <c r="T59" s="32">
        <f t="shared" si="32"/>
        <v>-26.347376121255618</v>
      </c>
      <c r="U59" s="32">
        <f t="shared" si="32"/>
        <v>-28.157993530440784</v>
      </c>
      <c r="V59" s="32">
        <f t="shared" si="32"/>
        <v>-30.827407779682236</v>
      </c>
      <c r="W59" s="32">
        <f t="shared" si="32"/>
        <v>-34.992007026109441</v>
      </c>
      <c r="X59" s="32">
        <f t="shared" si="32"/>
        <v>-34.898042787175754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-4.6474382624126509</v>
      </c>
      <c r="F60" s="32">
        <f t="shared" ref="F60:I60" si="33">IFERROR(((F46/$D46)-1)*100,0)</f>
        <v>-9.0957748358170836</v>
      </c>
      <c r="G60" s="32">
        <f t="shared" si="33"/>
        <v>-13.358847384242068</v>
      </c>
      <c r="H60" s="32">
        <f t="shared" si="33"/>
        <v>-17.450880718149296</v>
      </c>
      <c r="I60" s="32">
        <f t="shared" si="33"/>
        <v>-21.384604306526633</v>
      </c>
      <c r="J60" s="32">
        <f t="shared" ref="J60:X60" si="34">IFERROR(((J46/$D46)-1)*100,0)</f>
        <v>-25.166901950586784</v>
      </c>
      <c r="K60" s="32">
        <f t="shared" si="34"/>
        <v>-28.80717685714097</v>
      </c>
      <c r="L60" s="32">
        <f t="shared" si="34"/>
        <v>-32.320683142878018</v>
      </c>
      <c r="M60" s="32">
        <f t="shared" si="34"/>
        <v>-35.722148403581798</v>
      </c>
      <c r="N60" s="32">
        <f t="shared" si="34"/>
        <v>-39.020292402619837</v>
      </c>
      <c r="O60" s="32">
        <f t="shared" si="34"/>
        <v>-42.224029130812028</v>
      </c>
      <c r="P60" s="32">
        <f t="shared" si="34"/>
        <v>-45.325794436477871</v>
      </c>
      <c r="Q60" s="32">
        <f t="shared" si="34"/>
        <v>-48.323187174319862</v>
      </c>
      <c r="R60" s="32">
        <f t="shared" si="34"/>
        <v>-51.213281144471011</v>
      </c>
      <c r="S60" s="32">
        <f t="shared" si="34"/>
        <v>-53.995673379060406</v>
      </c>
      <c r="T60" s="32">
        <f t="shared" si="34"/>
        <v>-56.676338542587537</v>
      </c>
      <c r="U60" s="32">
        <f t="shared" si="34"/>
        <v>-59.255552557592182</v>
      </c>
      <c r="V60" s="32">
        <f t="shared" si="34"/>
        <v>-61.736847553051973</v>
      </c>
      <c r="W60" s="32">
        <f t="shared" si="34"/>
        <v>-64.12386543453843</v>
      </c>
      <c r="X60" s="32">
        <f t="shared" si="34"/>
        <v>-66.419536225823805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-3.6728233623178119</v>
      </c>
      <c r="F61" s="32">
        <f t="shared" ref="F61:I61" si="36">IFERROR(((F47/$D47)-1)*100,0)</f>
        <v>-7.2260411240270379</v>
      </c>
      <c r="G61" s="32">
        <f t="shared" si="36"/>
        <v>-10.6473222486545</v>
      </c>
      <c r="H61" s="32">
        <f t="shared" si="36"/>
        <v>-13.919757222589023</v>
      </c>
      <c r="I61" s="32">
        <f t="shared" si="36"/>
        <v>-17.11006216819403</v>
      </c>
      <c r="J61" s="32">
        <f t="shared" ref="J61:X61" si="37">IFERROR(((J47/$D47)-1)*100,0)</f>
        <v>-20.189236687314104</v>
      </c>
      <c r="K61" s="32">
        <f t="shared" si="37"/>
        <v>-23.235387508352325</v>
      </c>
      <c r="L61" s="32">
        <f t="shared" si="37"/>
        <v>-26.196472425649652</v>
      </c>
      <c r="M61" s="32">
        <f t="shared" si="37"/>
        <v>-29.062747817020483</v>
      </c>
      <c r="N61" s="32">
        <f t="shared" si="37"/>
        <v>-31.876493874293132</v>
      </c>
      <c r="O61" s="32">
        <f t="shared" si="37"/>
        <v>-34.666885315773968</v>
      </c>
      <c r="P61" s="32">
        <f t="shared" si="37"/>
        <v>-37.311525340933514</v>
      </c>
      <c r="Q61" s="32">
        <f t="shared" si="37"/>
        <v>-39.959297557238528</v>
      </c>
      <c r="R61" s="32">
        <f t="shared" si="37"/>
        <v>-42.548932705833828</v>
      </c>
      <c r="S61" s="32">
        <f t="shared" si="37"/>
        <v>-45.190728124253646</v>
      </c>
      <c r="T61" s="32">
        <f t="shared" si="37"/>
        <v>-47.656090505330894</v>
      </c>
      <c r="U61" s="32">
        <f t="shared" si="37"/>
        <v>-49.997500535212978</v>
      </c>
      <c r="V61" s="32">
        <f t="shared" si="37"/>
        <v>-52.179018942832414</v>
      </c>
      <c r="W61" s="32">
        <f t="shared" si="37"/>
        <v>-54.303674483880229</v>
      </c>
      <c r="X61" s="32">
        <f t="shared" si="37"/>
        <v>-56.459565164191069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-3.0372260392454331</v>
      </c>
      <c r="F64" s="32">
        <f t="shared" ref="F64:I64" si="41">IFERROR(((F50/$D50)-1)*100,0)</f>
        <v>-4.9538380316967228</v>
      </c>
      <c r="G64" s="32">
        <f t="shared" si="41"/>
        <v>-5.2666108987932887</v>
      </c>
      <c r="H64" s="32">
        <f t="shared" si="41"/>
        <v>-6.6476296191664952</v>
      </c>
      <c r="I64" s="32">
        <f t="shared" si="41"/>
        <v>-9.1019977926221181</v>
      </c>
      <c r="J64" s="32">
        <f t="shared" ref="J64:X64" si="42">IFERROR(((J50/$D50)-1)*100,0)</f>
        <v>-6.7692274936755004</v>
      </c>
      <c r="K64" s="32">
        <f t="shared" si="42"/>
        <v>-6.360417499351156</v>
      </c>
      <c r="L64" s="32">
        <f t="shared" si="42"/>
        <v>-6.0305448821077245</v>
      </c>
      <c r="M64" s="32">
        <f t="shared" si="42"/>
        <v>-7.7744308591932594</v>
      </c>
      <c r="N64" s="32">
        <f t="shared" si="42"/>
        <v>-5.1503456457418935</v>
      </c>
      <c r="O64" s="32">
        <f t="shared" si="42"/>
        <v>-3.3239424952480001</v>
      </c>
      <c r="P64" s="32">
        <f t="shared" si="42"/>
        <v>-2.0822091435856116</v>
      </c>
      <c r="Q64" s="32">
        <f t="shared" si="42"/>
        <v>5.4297004991530118</v>
      </c>
      <c r="R64" s="32">
        <f t="shared" si="42"/>
        <v>37.55255972916931</v>
      </c>
      <c r="S64" s="32">
        <f t="shared" si="42"/>
        <v>38.806463721996607</v>
      </c>
      <c r="T64" s="32">
        <f t="shared" si="42"/>
        <v>45.600152019572768</v>
      </c>
      <c r="U64" s="32">
        <f t="shared" si="42"/>
        <v>49.25492352181233</v>
      </c>
      <c r="V64" s="32">
        <f t="shared" si="42"/>
        <v>48.971320684036691</v>
      </c>
      <c r="W64" s="32">
        <f t="shared" si="42"/>
        <v>33.258673786768924</v>
      </c>
      <c r="X64" s="32">
        <f t="shared" si="42"/>
        <v>33.533688944450589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12.104321108814117</v>
      </c>
      <c r="D67" s="30">
        <f>(D8/D7)*100</f>
        <v>13.713710976683124</v>
      </c>
      <c r="E67" s="30">
        <f t="shared" ref="E67:X67" si="43">(E8/E7)*100</f>
        <v>13.478973736369927</v>
      </c>
      <c r="F67" s="30">
        <f t="shared" si="43"/>
        <v>13.239592165948885</v>
      </c>
      <c r="G67" s="30">
        <f t="shared" si="43"/>
        <v>13.053883324638837</v>
      </c>
      <c r="H67" s="30">
        <f t="shared" si="43"/>
        <v>13.043301452594203</v>
      </c>
      <c r="I67" s="30">
        <f t="shared" si="43"/>
        <v>12.740285759478837</v>
      </c>
      <c r="J67" s="30">
        <f t="shared" si="43"/>
        <v>12.57152670003763</v>
      </c>
      <c r="K67" s="30">
        <f t="shared" si="43"/>
        <v>12.425209756341651</v>
      </c>
      <c r="L67" s="30">
        <f t="shared" si="43"/>
        <v>12.201962258679808</v>
      </c>
      <c r="M67" s="30">
        <f t="shared" si="43"/>
        <v>12.009588384457757</v>
      </c>
      <c r="N67" s="30">
        <f t="shared" si="43"/>
        <v>11.873484335123598</v>
      </c>
      <c r="O67" s="30">
        <f t="shared" si="43"/>
        <v>11.650655403696723</v>
      </c>
      <c r="P67" s="30">
        <f t="shared" si="43"/>
        <v>11.443662813217498</v>
      </c>
      <c r="Q67" s="30">
        <f t="shared" si="43"/>
        <v>11.434771318656722</v>
      </c>
      <c r="R67" s="30">
        <f t="shared" si="43"/>
        <v>11.298056296541903</v>
      </c>
      <c r="S67" s="30">
        <f t="shared" si="43"/>
        <v>11.086483556733825</v>
      </c>
      <c r="T67" s="30">
        <f t="shared" si="43"/>
        <v>11.176975413566721</v>
      </c>
      <c r="U67" s="30">
        <f t="shared" si="43"/>
        <v>11.30203352544965</v>
      </c>
      <c r="V67" s="30">
        <f t="shared" si="43"/>
        <v>11.378149695811715</v>
      </c>
      <c r="W67" s="30">
        <f t="shared" si="43"/>
        <v>11.521910744577205</v>
      </c>
      <c r="X67" s="30">
        <f t="shared" si="43"/>
        <v>11.546525666490261</v>
      </c>
    </row>
    <row r="68" spans="1:24" ht="15.75">
      <c r="B68" s="20" t="s">
        <v>38</v>
      </c>
      <c r="C68" s="31">
        <f t="shared" ref="C68:C69" si="44">AVERAGE(D68:X68)</f>
        <v>43.738061012990876</v>
      </c>
      <c r="D68" s="30">
        <f>(D9/D7)*100</f>
        <v>34.792056508117192</v>
      </c>
      <c r="E68" s="30">
        <f t="shared" ref="E68:X68" si="45">(E9/E7)*100</f>
        <v>35.787098379657607</v>
      </c>
      <c r="F68" s="30">
        <f t="shared" si="45"/>
        <v>36.822790091985162</v>
      </c>
      <c r="G68" s="30">
        <f t="shared" si="45"/>
        <v>37.853406315737708</v>
      </c>
      <c r="H68" s="30">
        <f t="shared" si="45"/>
        <v>37.89595467360207</v>
      </c>
      <c r="I68" s="30">
        <f t="shared" si="45"/>
        <v>38.987168173462308</v>
      </c>
      <c r="J68" s="30">
        <f t="shared" si="45"/>
        <v>39.976903240306036</v>
      </c>
      <c r="K68" s="30">
        <f t="shared" si="45"/>
        <v>40.950448258769207</v>
      </c>
      <c r="L68" s="30">
        <f t="shared" si="45"/>
        <v>41.731085406452877</v>
      </c>
      <c r="M68" s="30">
        <f t="shared" si="45"/>
        <v>42.641224654829571</v>
      </c>
      <c r="N68" s="30">
        <f t="shared" si="45"/>
        <v>43.529423234082657</v>
      </c>
      <c r="O68" s="30">
        <f t="shared" si="45"/>
        <v>44.54858448343365</v>
      </c>
      <c r="P68" s="30">
        <f t="shared" si="45"/>
        <v>45.408216738190816</v>
      </c>
      <c r="Q68" s="30">
        <f t="shared" si="45"/>
        <v>46.348089182652146</v>
      </c>
      <c r="R68" s="30">
        <f t="shared" si="45"/>
        <v>47.320263782122012</v>
      </c>
      <c r="S68" s="30">
        <f t="shared" si="45"/>
        <v>48.326480274238868</v>
      </c>
      <c r="T68" s="30">
        <f t="shared" si="45"/>
        <v>49.125519524216486</v>
      </c>
      <c r="U68" s="30">
        <f t="shared" si="45"/>
        <v>50.048108011071911</v>
      </c>
      <c r="V68" s="30">
        <f t="shared" si="45"/>
        <v>51.079892066667711</v>
      </c>
      <c r="W68" s="30">
        <f t="shared" si="45"/>
        <v>52.24845142373897</v>
      </c>
      <c r="X68" s="30">
        <f t="shared" si="45"/>
        <v>53.078116849473552</v>
      </c>
    </row>
    <row r="69" spans="1:24" ht="15.75">
      <c r="B69" s="20" t="s">
        <v>10</v>
      </c>
      <c r="C69" s="31">
        <f t="shared" si="44"/>
        <v>44.157617878195005</v>
      </c>
      <c r="D69" s="30">
        <f t="shared" ref="D69:X69" si="46">(D10/D7)*100</f>
        <v>51.494232515199677</v>
      </c>
      <c r="E69" s="30">
        <f t="shared" si="46"/>
        <v>50.733927883972463</v>
      </c>
      <c r="F69" s="30">
        <f t="shared" si="46"/>
        <v>49.937617742065939</v>
      </c>
      <c r="G69" s="30">
        <f t="shared" si="46"/>
        <v>49.09271035962346</v>
      </c>
      <c r="H69" s="30">
        <f t="shared" si="46"/>
        <v>49.06074387380373</v>
      </c>
      <c r="I69" s="30">
        <f t="shared" si="46"/>
        <v>48.272546067058855</v>
      </c>
      <c r="J69" s="30">
        <f t="shared" si="46"/>
        <v>47.451570059656333</v>
      </c>
      <c r="K69" s="30">
        <f t="shared" si="46"/>
        <v>46.624341984889142</v>
      </c>
      <c r="L69" s="30">
        <f t="shared" si="46"/>
        <v>46.066952334867324</v>
      </c>
      <c r="M69" s="30">
        <f t="shared" si="46"/>
        <v>45.349186960712672</v>
      </c>
      <c r="N69" s="30">
        <f t="shared" si="46"/>
        <v>44.597092430793751</v>
      </c>
      <c r="O69" s="30">
        <f t="shared" si="46"/>
        <v>43.800760112869625</v>
      </c>
      <c r="P69" s="30">
        <f t="shared" si="46"/>
        <v>43.148120448591683</v>
      </c>
      <c r="Q69" s="30">
        <f t="shared" si="46"/>
        <v>42.217139498691139</v>
      </c>
      <c r="R69" s="30">
        <f t="shared" si="46"/>
        <v>41.381679921336087</v>
      </c>
      <c r="S69" s="30">
        <f t="shared" si="46"/>
        <v>40.5870361690273</v>
      </c>
      <c r="T69" s="30">
        <f t="shared" si="46"/>
        <v>39.697505062216784</v>
      </c>
      <c r="U69" s="30">
        <f t="shared" si="46"/>
        <v>38.649858463478445</v>
      </c>
      <c r="V69" s="30">
        <f t="shared" si="46"/>
        <v>37.541958237520582</v>
      </c>
      <c r="W69" s="30">
        <f t="shared" si="46"/>
        <v>36.229637831683817</v>
      </c>
      <c r="X69" s="30">
        <f t="shared" si="46"/>
        <v>35.375357484036201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27.973625219152723</v>
      </c>
      <c r="D72" s="30">
        <f>(D13/D$10)*100</f>
        <v>24.224760598655291</v>
      </c>
      <c r="E72" s="30">
        <f t="shared" ref="E72:X72" si="47">(E13/E$10)*100</f>
        <v>24.549703243900666</v>
      </c>
      <c r="F72" s="30">
        <f t="shared" si="47"/>
        <v>24.851042122492988</v>
      </c>
      <c r="G72" s="30">
        <f t="shared" si="47"/>
        <v>25.160795638158852</v>
      </c>
      <c r="H72" s="30">
        <f t="shared" si="47"/>
        <v>25.473542363222801</v>
      </c>
      <c r="I72" s="30">
        <f t="shared" si="47"/>
        <v>25.802997799469761</v>
      </c>
      <c r="J72" s="30">
        <f t="shared" si="47"/>
        <v>25.661160692075008</v>
      </c>
      <c r="K72" s="30">
        <f t="shared" si="47"/>
        <v>25.653519241229152</v>
      </c>
      <c r="L72" s="30">
        <f t="shared" si="47"/>
        <v>26.477304209236319</v>
      </c>
      <c r="M72" s="30">
        <f t="shared" si="47"/>
        <v>26.83611190561599</v>
      </c>
      <c r="N72" s="30">
        <f t="shared" si="47"/>
        <v>27.206141012282202</v>
      </c>
      <c r="O72" s="30">
        <f t="shared" si="47"/>
        <v>27.599233884843123</v>
      </c>
      <c r="P72" s="30">
        <f t="shared" si="47"/>
        <v>28.497709139548142</v>
      </c>
      <c r="Q72" s="30">
        <f t="shared" si="47"/>
        <v>28.934101015985391</v>
      </c>
      <c r="R72" s="30">
        <f t="shared" si="47"/>
        <v>29.531284291835863</v>
      </c>
      <c r="S72" s="30">
        <f t="shared" si="47"/>
        <v>30.5822203994368</v>
      </c>
      <c r="T72" s="30">
        <f t="shared" si="47"/>
        <v>31.482381875854042</v>
      </c>
      <c r="U72" s="30">
        <f t="shared" si="47"/>
        <v>31.969060015205624</v>
      </c>
      <c r="V72" s="30">
        <f t="shared" si="47"/>
        <v>32.155929238709682</v>
      </c>
      <c r="W72" s="30">
        <f t="shared" si="47"/>
        <v>31.834570322375672</v>
      </c>
      <c r="X72" s="30">
        <f t="shared" si="47"/>
        <v>32.962560592073871</v>
      </c>
    </row>
    <row r="73" spans="1:24" ht="15.75">
      <c r="A73" s="36"/>
      <c r="B73" s="10" t="s">
        <v>11</v>
      </c>
      <c r="C73" s="31">
        <f>AVERAGE(D73:X73)</f>
        <v>7.9455391282352874</v>
      </c>
      <c r="D73" s="30">
        <f>(D16/D$10)*100</f>
        <v>9.2279221233379918</v>
      </c>
      <c r="E73" s="30">
        <f t="shared" ref="E73:X73" si="48">(E16/E$10)*100</f>
        <v>9.1066056912360835</v>
      </c>
      <c r="F73" s="30">
        <f t="shared" si="48"/>
        <v>8.9892767610609461</v>
      </c>
      <c r="G73" s="30">
        <f>(G16/G$10)*100</f>
        <v>8.8701376135642906</v>
      </c>
      <c r="H73" s="30">
        <f t="shared" si="48"/>
        <v>8.7472398308664108</v>
      </c>
      <c r="I73" s="30">
        <f t="shared" si="48"/>
        <v>8.6239206617060109</v>
      </c>
      <c r="J73" s="30">
        <f t="shared" si="48"/>
        <v>8.553341193914008</v>
      </c>
      <c r="K73" s="30">
        <f t="shared" si="48"/>
        <v>8.4716505026442928</v>
      </c>
      <c r="L73" s="30">
        <f t="shared" si="48"/>
        <v>8.2944554214259032</v>
      </c>
      <c r="M73" s="30">
        <f t="shared" si="48"/>
        <v>8.1668390840383847</v>
      </c>
      <c r="N73" s="30">
        <f t="shared" si="48"/>
        <v>8.0378811418835774</v>
      </c>
      <c r="O73" s="30">
        <f t="shared" si="48"/>
        <v>7.9085125810059456</v>
      </c>
      <c r="P73" s="30">
        <f t="shared" si="48"/>
        <v>7.7144671209103084</v>
      </c>
      <c r="Q73" s="30">
        <f t="shared" si="48"/>
        <v>7.5773714779644825</v>
      </c>
      <c r="R73" s="30">
        <f t="shared" si="48"/>
        <v>7.4238104434581604</v>
      </c>
      <c r="S73" s="30">
        <f t="shared" si="48"/>
        <v>7.2372329171635652</v>
      </c>
      <c r="T73" s="30">
        <f t="shared" si="48"/>
        <v>7.0542190226700381</v>
      </c>
      <c r="U73" s="30">
        <f t="shared" si="48"/>
        <v>6.9065995040202051</v>
      </c>
      <c r="V73" s="30">
        <f t="shared" si="48"/>
        <v>6.7756690976413809</v>
      </c>
      <c r="W73" s="30">
        <f t="shared" si="48"/>
        <v>6.6924063971082877</v>
      </c>
      <c r="X73" s="30">
        <f t="shared" si="48"/>
        <v>6.4767631053207566</v>
      </c>
    </row>
    <row r="74" spans="1:24" ht="15.75">
      <c r="A74" s="36"/>
      <c r="B74" s="10" t="s">
        <v>12</v>
      </c>
      <c r="C74" s="31">
        <f>AVERAGE(D74:X74)</f>
        <v>64.080835652611981</v>
      </c>
      <c r="D74" s="30">
        <f>(D19/D$10)*100</f>
        <v>66.547317278006716</v>
      </c>
      <c r="E74" s="30">
        <f t="shared" ref="E74:X74" si="49">(E19/E$10)*100</f>
        <v>66.343691064863236</v>
      </c>
      <c r="F74" s="30">
        <f t="shared" si="49"/>
        <v>66.159681116446066</v>
      </c>
      <c r="G74" s="30">
        <f t="shared" si="49"/>
        <v>65.969066748276859</v>
      </c>
      <c r="H74" s="30">
        <f t="shared" si="49"/>
        <v>65.77921780591079</v>
      </c>
      <c r="I74" s="30">
        <f t="shared" si="49"/>
        <v>65.573081538824226</v>
      </c>
      <c r="J74" s="30">
        <f t="shared" si="49"/>
        <v>65.785498114010991</v>
      </c>
      <c r="K74" s="30">
        <f t="shared" si="49"/>
        <v>65.874830256126558</v>
      </c>
      <c r="L74" s="30">
        <f t="shared" si="49"/>
        <v>65.228240369337769</v>
      </c>
      <c r="M74" s="30">
        <f t="shared" si="49"/>
        <v>64.99704901034562</v>
      </c>
      <c r="N74" s="30">
        <f t="shared" si="49"/>
        <v>64.755977845834209</v>
      </c>
      <c r="O74" s="30">
        <f t="shared" si="49"/>
        <v>64.492253534150933</v>
      </c>
      <c r="P74" s="30">
        <f t="shared" si="49"/>
        <v>63.787823739541551</v>
      </c>
      <c r="Q74" s="30">
        <f t="shared" si="49"/>
        <v>63.488527506050119</v>
      </c>
      <c r="R74" s="30">
        <f t="shared" si="49"/>
        <v>63.044905264705974</v>
      </c>
      <c r="S74" s="30">
        <f t="shared" si="49"/>
        <v>62.180546683399655</v>
      </c>
      <c r="T74" s="30">
        <f t="shared" si="49"/>
        <v>61.463399101475915</v>
      </c>
      <c r="U74" s="30">
        <f t="shared" si="49"/>
        <v>61.124340480774165</v>
      </c>
      <c r="V74" s="30">
        <f t="shared" si="49"/>
        <v>61.068401663648942</v>
      </c>
      <c r="W74" s="30">
        <f t="shared" si="49"/>
        <v>61.473023280516045</v>
      </c>
      <c r="X74" s="30">
        <f t="shared" si="49"/>
        <v>60.560676302605373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6177832840.2337532</v>
      </c>
      <c r="E147">
        <v>6154306413.0144196</v>
      </c>
      <c r="F147">
        <v>5970001438.4730158</v>
      </c>
      <c r="G147">
        <v>6924890446.5939074</v>
      </c>
      <c r="H147">
        <v>6221404233.0621758</v>
      </c>
      <c r="I147">
        <v>4591693712.5755424</v>
      </c>
      <c r="J147">
        <v>5422562002.4587212</v>
      </c>
      <c r="K147">
        <v>5901881198.9165459</v>
      </c>
      <c r="L147">
        <v>5603392094.4438515</v>
      </c>
      <c r="M147">
        <v>5439445383.3350916</v>
      </c>
      <c r="N147">
        <v>6365891528.0691319</v>
      </c>
      <c r="O147">
        <v>4984014432.0389776</v>
      </c>
      <c r="P147">
        <v>5997777969.2010422</v>
      </c>
      <c r="Q147">
        <v>9005009551.3871574</v>
      </c>
      <c r="R147">
        <v>6843392455.3664274</v>
      </c>
      <c r="S147">
        <v>6127632128.7380381</v>
      </c>
      <c r="T147">
        <v>11556927573.12841</v>
      </c>
      <c r="U147">
        <v>12161450606.734859</v>
      </c>
      <c r="V147">
        <v>11333840205.18726</v>
      </c>
      <c r="W147">
        <v>12366078106.52771</v>
      </c>
      <c r="X147">
        <v>11923816621.109289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Wealth_NGA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2014-12-03T13:24:53Z</dcterms:modified>
</cp:coreProperties>
</file>