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M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<sst xmlns="http://schemas.openxmlformats.org/spreadsheetml/2006/main" count="95" uniqueCount="65">
  <si>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</si>
  <si>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</si>
  <si>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</si>
  <si>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</si>
  <si>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</si>
  <si>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</si>
  <si>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</si>
  <si>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</si>
  <si>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</si>
  <si>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</si>
  <si>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</si>
  <si>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</si>
  <si>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</si>
  <si>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</si>
  <si>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</si>
  <si>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</si>
  <si>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</si>
  <si>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</si>
  <si>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</si>
  <si>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</si>
  <si>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</si>
  <si>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</si>
  <si>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</si>
  <si>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</si>
  <si>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</si>
  <si>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</si>
  <si>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</si>
  <si>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</si>
  <si>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</si>
  <si>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</si>
  <si>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</si>
  <si>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</si>
  <si>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</si>
  <si>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</si>
  <si>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</si>
  <si>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</si>
  <si>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</si>
  <si>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</si>
  <si>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</si>
  <si>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</si>
  <si>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</si>
  <si>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</si>
  <si>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</si>
  <si>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</si>
  <si>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</si>
  <si>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</si>
  <si>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</si>
  <si>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</si>
  <si>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</si>
  <si>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</si>
  <si>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</si>
  <si>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</si>
  <si>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</si>
  <si>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</si>
  <si>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</si>
  <si>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</si>
  <si>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</si>
  <si>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</si>
  <si>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</si>
  <si>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</si>
  <si>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</si>
  <si>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</si>
  <si>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</si>
  <si>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Myanmar</t>
  </si>
  <si>
    <t>MMR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</si>
</sst>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Wealth_MMR!$B$54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2.2131929016645735</c:v>
                </c:pt>
                <c:pt idx="2">
                  <c:v>4.314852471516839</c:v>
                </c:pt>
                <c:pt idx="3">
                  <c:v>7.0353271572449305</c:v>
                </c:pt>
                <c:pt idx="4">
                  <c:v>11.418581386839733</c:v>
                </c:pt>
                <c:pt idx="5">
                  <c:v>18.212149606381377</c:v>
                </c:pt>
                <c:pt idx="6">
                  <c:v>27.281868772008998</c:v>
                </c:pt>
                <c:pt idx="7">
                  <c:v>36.80673095291678</c:v>
                </c:pt>
                <c:pt idx="8">
                  <c:v>47.292769488755091</c:v>
                </c:pt>
                <c:pt idx="9">
                  <c:v>59.132209250465721</c:v>
                </c:pt>
                <c:pt idx="10">
                  <c:v>72.61856090627623</c:v>
                </c:pt>
                <c:pt idx="11">
                  <c:v>87.576498402415922</c:v>
                </c:pt>
                <c:pt idx="12">
                  <c:v>103.41790124300547</c:v>
                </c:pt>
                <c:pt idx="13">
                  <c:v>125.61769692110812</c:v>
                </c:pt>
                <c:pt idx="14">
                  <c:v>153.47456480383377</c:v>
                </c:pt>
                <c:pt idx="15">
                  <c:v>190.95334450428177</c:v>
                </c:pt>
                <c:pt idx="16">
                  <c:v>238.19577643599499</c:v>
                </c:pt>
                <c:pt idx="17">
                  <c:v>299.09590806550364</c:v>
                </c:pt>
                <c:pt idx="18">
                  <c:v>371.38648297939721</c:v>
                </c:pt>
                <c:pt idx="19">
                  <c:v>472.60794748248054</c:v>
                </c:pt>
                <c:pt idx="20" formatCode="_(* #,##0.0000_);_(* \(#,##0.0000\);_(* &quot;-&quot;??_);_(@_)">
                  <c:v>606.91840556508737</c:v>
                </c:pt>
              </c:numCache>
            </c:numRef>
          </c:val>
        </c:ser>
        <c:ser>
          <c:idx val="1"/>
          <c:order val="1"/>
          <c:tx>
            <c:strRef>
              <c:f>Wealth_MMR!$B$55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0.88993587417927067</c:v>
                </c:pt>
                <c:pt idx="2">
                  <c:v>1.9175635348644526</c:v>
                </c:pt>
                <c:pt idx="3">
                  <c:v>3.0214506555620746</c:v>
                </c:pt>
                <c:pt idx="4">
                  <c:v>4.1270412755964214</c:v>
                </c:pt>
                <c:pt idx="5">
                  <c:v>5.1823446879906809</c:v>
                </c:pt>
                <c:pt idx="6">
                  <c:v>6.4691168512676755</c:v>
                </c:pt>
                <c:pt idx="7">
                  <c:v>7.6422459894007533</c:v>
                </c:pt>
                <c:pt idx="8">
                  <c:v>8.7499673625206054</c:v>
                </c:pt>
                <c:pt idx="9">
                  <c:v>9.874868195359543</c:v>
                </c:pt>
                <c:pt idx="10">
                  <c:v>8.2211569360350456</c:v>
                </c:pt>
                <c:pt idx="11">
                  <c:v>9.3761229381562838</c:v>
                </c:pt>
                <c:pt idx="12">
                  <c:v>10.667017933658318</c:v>
                </c:pt>
                <c:pt idx="13">
                  <c:v>12.042951357624631</c:v>
                </c:pt>
                <c:pt idx="14">
                  <c:v>13.413675380204104</c:v>
                </c:pt>
                <c:pt idx="15">
                  <c:v>14.727359178719324</c:v>
                </c:pt>
                <c:pt idx="16">
                  <c:v>16.174895250923193</c:v>
                </c:pt>
                <c:pt idx="17">
                  <c:v>17.52439968686328</c:v>
                </c:pt>
                <c:pt idx="18">
                  <c:v>18.810044426329963</c:v>
                </c:pt>
                <c:pt idx="19">
                  <c:v>17.432499141180969</c:v>
                </c:pt>
                <c:pt idx="20">
                  <c:v>18.756486088640003</c:v>
                </c:pt>
              </c:numCache>
            </c:numRef>
          </c:val>
        </c:ser>
        <c:ser>
          <c:idx val="2"/>
          <c:order val="2"/>
          <c:tx>
            <c:strRef>
              <c:f>Wealth_MMR!$B$56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-2.6067666530480649</c:v>
                </c:pt>
                <c:pt idx="2">
                  <c:v>-5.0931236934511404</c:v>
                </c:pt>
                <c:pt idx="3">
                  <c:v>-7.4917430708147936</c:v>
                </c:pt>
                <c:pt idx="4">
                  <c:v>-9.8428380508042697</c:v>
                </c:pt>
                <c:pt idx="5">
                  <c:v>-12.15794688387345</c:v>
                </c:pt>
                <c:pt idx="6">
                  <c:v>-14.45217988611387</c:v>
                </c:pt>
                <c:pt idx="7">
                  <c:v>-16.708411014345881</c:v>
                </c:pt>
                <c:pt idx="8">
                  <c:v>-18.877612865728132</c:v>
                </c:pt>
                <c:pt idx="9">
                  <c:v>-20.887249163964139</c:v>
                </c:pt>
                <c:pt idx="10">
                  <c:v>-22.732984684300238</c:v>
                </c:pt>
                <c:pt idx="11">
                  <c:v>-24.167525715768178</c:v>
                </c:pt>
                <c:pt idx="12">
                  <c:v>-25.469869224974286</c:v>
                </c:pt>
                <c:pt idx="13">
                  <c:v>-26.692207267492329</c:v>
                </c:pt>
                <c:pt idx="14">
                  <c:v>-27.900655362998307</c:v>
                </c:pt>
                <c:pt idx="15">
                  <c:v>-29.171318066697573</c:v>
                </c:pt>
                <c:pt idx="16">
                  <c:v>-30.480326695974313</c:v>
                </c:pt>
                <c:pt idx="17">
                  <c:v>-31.822006690908033</c:v>
                </c:pt>
                <c:pt idx="18">
                  <c:v>-33.165356374313291</c:v>
                </c:pt>
                <c:pt idx="19">
                  <c:v>-34.498293008752036</c:v>
                </c:pt>
                <c:pt idx="20">
                  <c:v>-35.834805180536044</c:v>
                </c:pt>
              </c:numCache>
            </c:numRef>
          </c:val>
        </c:ser>
        <c:ser>
          <c:idx val="4"/>
          <c:order val="3"/>
          <c:tx>
            <c:strRef>
              <c:f>Wealth_MMR!$B$53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-2.0812550251080419</c:v>
                </c:pt>
                <c:pt idx="2">
                  <c:v>-4.0414901983396145</c:v>
                </c:pt>
                <c:pt idx="3">
                  <c:v>-5.9114638377560151</c:v>
                </c:pt>
                <c:pt idx="4">
                  <c:v>-7.7277596534088726</c:v>
                </c:pt>
                <c:pt idx="5">
                  <c:v>-9.5016648987738215</c:v>
                </c:pt>
                <c:pt idx="6">
                  <c:v>-11.207778629324118</c:v>
                </c:pt>
                <c:pt idx="7">
                  <c:v>-12.893816072032493</c:v>
                </c:pt>
                <c:pt idx="8">
                  <c:v>-14.507309874989637</c:v>
                </c:pt>
                <c:pt idx="9">
                  <c:v>-15.971837178214921</c:v>
                </c:pt>
                <c:pt idx="10">
                  <c:v>-17.671654015524997</c:v>
                </c:pt>
                <c:pt idx="11">
                  <c:v>-18.617400716448561</c:v>
                </c:pt>
                <c:pt idx="12">
                  <c:v>-19.42459240231711</c:v>
                </c:pt>
                <c:pt idx="13">
                  <c:v>-20.102298839471821</c:v>
                </c:pt>
                <c:pt idx="14">
                  <c:v>-20.724938861372742</c:v>
                </c:pt>
                <c:pt idx="15">
                  <c:v>-21.333834513807691</c:v>
                </c:pt>
                <c:pt idx="16">
                  <c:v>-21.880888402506059</c:v>
                </c:pt>
                <c:pt idx="17">
                  <c:v>-22.36337497887596</c:v>
                </c:pt>
                <c:pt idx="18">
                  <c:v>-22.767705413676364</c:v>
                </c:pt>
                <c:pt idx="19">
                  <c:v>-23.310115208967741</c:v>
                </c:pt>
                <c:pt idx="20">
                  <c:v>-23.221426492900001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Wealth_MMR!$D$64:$X$64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-2.1152890721869211</c:v>
                </c:pt>
                <c:pt idx="2">
                  <c:v>5.8298870068032471</c:v>
                </c:pt>
                <c:pt idx="3">
                  <c:v>10.685687622490825</c:v>
                </c:pt>
                <c:pt idx="4">
                  <c:v>17.340298044734581</c:v>
                </c:pt>
                <c:pt idx="5">
                  <c:v>23.764029968767698</c:v>
                </c:pt>
                <c:pt idx="6">
                  <c:v>29.879787224789567</c:v>
                </c:pt>
                <c:pt idx="7">
                  <c:v>35.269476922532775</c:v>
                </c:pt>
                <c:pt idx="8">
                  <c:v>40.031013644261584</c:v>
                </c:pt>
                <c:pt idx="9">
                  <c:v>53.457683182438643</c:v>
                </c:pt>
                <c:pt idx="10">
                  <c:v>72.762103572847224</c:v>
                </c:pt>
                <c:pt idx="11">
                  <c:v>90.805786875020374</c:v>
                </c:pt>
                <c:pt idx="12">
                  <c:v>112.41367661951323</c:v>
                </c:pt>
                <c:pt idx="13">
                  <c:v>140.58387161320792</c:v>
                </c:pt>
                <c:pt idx="14">
                  <c:v>171.8745787277613</c:v>
                </c:pt>
                <c:pt idx="15">
                  <c:v>207.09263153601958</c:v>
                </c:pt>
                <c:pt idx="16">
                  <c:v>245.13061793576369</c:v>
                </c:pt>
                <c:pt idx="17">
                  <c:v>283.95783239302699</c:v>
                </c:pt>
                <c:pt idx="18">
                  <c:v>320.31295425741899</c:v>
                </c:pt>
                <c:pt idx="19">
                  <c:v>360.7185520129417</c:v>
                </c:pt>
                <c:pt idx="20">
                  <c:v>404.8728426463361</c:v>
                </c:pt>
              </c:numCache>
            </c:numRef>
          </c:val>
        </c:ser>
        <c:marker val="1"/>
        <c:axId val="75774976"/>
        <c:axId val="75784960"/>
      </c:lineChart>
      <c:catAx>
        <c:axId val="757749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84960"/>
        <c:crosses val="autoZero"/>
        <c:auto val="1"/>
        <c:lblAlgn val="ctr"/>
        <c:lblOffset val="100"/>
      </c:catAx>
      <c:valAx>
        <c:axId val="757849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774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Wealth_MMR!$B$40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Wealth_MMR!$D$40:$X$40</c:f>
              <c:numCache>
                <c:formatCode>_(* #,##0_);_(* \(#,##0\);_(* "-"??_);_(@_)</c:formatCode>
                <c:ptCount val="21"/>
                <c:pt idx="0">
                  <c:v>66.987475948981412</c:v>
                </c:pt>
                <c:pt idx="1">
                  <c:v>68.47003801168853</c:v>
                </c:pt>
                <c:pt idx="2">
                  <c:v>69.877886710572781</c:v>
                </c:pt>
                <c:pt idx="3">
                  <c:v>71.700264036373014</c:v>
                </c:pt>
                <c:pt idx="4">
                  <c:v>74.636495409205551</c:v>
                </c:pt>
                <c:pt idx="5">
                  <c:v>79.187335286348656</c:v>
                </c:pt>
                <c:pt idx="6">
                  <c:v>85.262911231063612</c:v>
                </c:pt>
                <c:pt idx="7">
                  <c:v>91.643375993672834</c:v>
                </c:pt>
                <c:pt idx="8">
                  <c:v>98.667708535868456</c:v>
                </c:pt>
                <c:pt idx="9">
                  <c:v>106.5986503987385</c:v>
                </c:pt>
                <c:pt idx="10">
                  <c:v>115.63281697056962</c:v>
                </c:pt>
                <c:pt idx="11">
                  <c:v>125.65276175325987</c:v>
                </c:pt>
                <c:pt idx="12">
                  <c:v>136.26451767108105</c:v>
                </c:pt>
                <c:pt idx="13">
                  <c:v>151.13560046167308</c:v>
                </c:pt>
                <c:pt idx="14">
                  <c:v>169.79621313475346</c:v>
                </c:pt>
                <c:pt idx="15">
                  <c:v>194.9023016725628</c:v>
                </c:pt>
                <c:pt idx="16">
                  <c:v>226.5488144005331</c:v>
                </c:pt>
                <c:pt idx="17">
                  <c:v>267.34427542874823</c:v>
                </c:pt>
                <c:pt idx="18">
                  <c:v>315.76990691257305</c:v>
                </c:pt>
                <c:pt idx="19">
                  <c:v>383.57561110178278</c:v>
                </c:pt>
                <c:pt idx="20">
                  <c:v>473.54679690683582</c:v>
                </c:pt>
              </c:numCache>
            </c:numRef>
          </c:val>
        </c:ser>
        <c:ser>
          <c:idx val="1"/>
          <c:order val="1"/>
          <c:tx>
            <c:strRef>
              <c:f>Wealth_MMR!$B$41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Wealth_MMR!$D$41:$X$41</c:f>
              <c:numCache>
                <c:formatCode>General</c:formatCode>
                <c:ptCount val="21"/>
                <c:pt idx="0">
                  <c:v>1203.4915119513732</c:v>
                </c:pt>
                <c:pt idx="1">
                  <c:v>1214.201814658931</c:v>
                </c:pt>
                <c:pt idx="2">
                  <c:v>1226.5692263297417</c:v>
                </c:pt>
                <c:pt idx="3">
                  <c:v>1239.8544141288619</c:v>
                </c:pt>
                <c:pt idx="4">
                  <c:v>1253.1601033979059</c:v>
                </c:pt>
                <c:pt idx="5">
                  <c:v>1265.860590391404</c:v>
                </c:pt>
                <c:pt idx="6">
                  <c:v>1281.3467841545955</c:v>
                </c:pt>
                <c:pt idx="7">
                  <c:v>1295.4652937562555</c:v>
                </c:pt>
                <c:pt idx="8">
                  <c:v>1308.7966264578242</c:v>
                </c:pt>
                <c:pt idx="9">
                  <c:v>1322.3347124989111</c:v>
                </c:pt>
                <c:pt idx="10">
                  <c:v>1302.4324378607566</c:v>
                </c:pt>
                <c:pt idx="11">
                  <c:v>1316.3323556622099</c:v>
                </c:pt>
                <c:pt idx="12">
                  <c:v>1331.8681673612818</c:v>
                </c:pt>
                <c:pt idx="13">
                  <c:v>1348.4274093288184</c:v>
                </c:pt>
                <c:pt idx="14">
                  <c:v>1364.9239565928408</c:v>
                </c:pt>
                <c:pt idx="15">
                  <c:v>1380.7340296018517</c:v>
                </c:pt>
                <c:pt idx="16">
                  <c:v>1398.1550033632595</c:v>
                </c:pt>
                <c:pt idx="17">
                  <c:v>1414.3961747032058</c:v>
                </c:pt>
                <c:pt idx="18">
                  <c:v>1429.8688000165369</c:v>
                </c:pt>
                <c:pt idx="19">
                  <c:v>1413.2901594364821</c:v>
                </c:pt>
                <c:pt idx="20">
                  <c:v>1429.2242299684958</c:v>
                </c:pt>
              </c:numCache>
            </c:numRef>
          </c:val>
        </c:ser>
        <c:ser>
          <c:idx val="2"/>
          <c:order val="2"/>
          <c:tx>
            <c:strRef>
              <c:f>Wealth_MMR!$B$42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Wealth_MMR!$D$42:$X$42</c:f>
              <c:numCache>
                <c:formatCode>_(* #,##0_);_(* \(#,##0\);_(* "-"??_);_(@_)</c:formatCode>
                <c:ptCount val="21"/>
                <c:pt idx="0">
                  <c:v>7351.8397110123578</c:v>
                </c:pt>
                <c:pt idx="1">
                  <c:v>7160.1944050401426</c:v>
                </c:pt>
                <c:pt idx="2">
                  <c:v>6977.4014207862374</c:v>
                </c:pt>
                <c:pt idx="3">
                  <c:v>6801.0587688851792</c:v>
                </c:pt>
                <c:pt idx="4">
                  <c:v>6628.2100345026947</c:v>
                </c:pt>
                <c:pt idx="5">
                  <c:v>6458.0069439599602</c:v>
                </c:pt>
                <c:pt idx="6">
                  <c:v>6289.338611038098</c:v>
                </c:pt>
                <c:pt idx="7">
                  <c:v>6123.4641149805148</c:v>
                </c:pt>
                <c:pt idx="8">
                  <c:v>5963.9878718585787</c:v>
                </c:pt>
                <c:pt idx="9">
                  <c:v>5816.2426324379458</c:v>
                </c:pt>
                <c:pt idx="10">
                  <c:v>5680.5471154936158</c:v>
                </c:pt>
                <c:pt idx="11">
                  <c:v>5575.0819582713893</c:v>
                </c:pt>
                <c:pt idx="12">
                  <c:v>5479.3357509877833</c:v>
                </c:pt>
                <c:pt idx="13">
                  <c:v>5389.4714173751299</c:v>
                </c:pt>
                <c:pt idx="14">
                  <c:v>5300.6282504027495</c:v>
                </c:pt>
                <c:pt idx="15">
                  <c:v>5207.2111651591631</c:v>
                </c:pt>
                <c:pt idx="16">
                  <c:v>5110.9749489314172</c:v>
                </c:pt>
                <c:pt idx="17">
                  <c:v>5012.3367862691712</c:v>
                </c:pt>
                <c:pt idx="18">
                  <c:v>4913.5758707868245</c:v>
                </c:pt>
                <c:pt idx="19">
                  <c:v>4815.5805059735258</c:v>
                </c:pt>
                <c:pt idx="20">
                  <c:v>4717.3222733857956</c:v>
                </c:pt>
              </c:numCache>
            </c:numRef>
          </c:val>
        </c:ser>
        <c:overlap val="100"/>
        <c:axId val="76293632"/>
        <c:axId val="76295168"/>
      </c:barChart>
      <c:catAx>
        <c:axId val="762936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295168"/>
        <c:crosses val="autoZero"/>
        <c:auto val="1"/>
        <c:lblAlgn val="ctr"/>
        <c:lblOffset val="100"/>
      </c:catAx>
      <c:valAx>
        <c:axId val="762951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29363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Wealth_MMR!$B$67:$B$69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Wealth_MMR!$C$67:$C$69</c:f>
              <c:numCache>
                <c:formatCode>_(* #,##0_);_(* \(#,##0\);_(* "-"??_);_(@_)</c:formatCode>
                <c:ptCount val="3"/>
                <c:pt idx="0">
                  <c:v>2.3046796204393578</c:v>
                </c:pt>
                <c:pt idx="1">
                  <c:v>18.233744843087813</c:v>
                </c:pt>
                <c:pt idx="2">
                  <c:v>79.461575536472836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Wealth_MMR!$B$72:$B$75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Wealth_MMR!$C$72:$C$75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93.190408027893099</c:v>
                </c:pt>
                <c:pt idx="2">
                  <c:v>6.8095919721069054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338583831853.78888</v>
      </c>
      <c r="E7" s="13">
        <f t="shared" ref="E7:X7" si="0">+E8+E9+E10</f>
        <v>336497906637.70044</v>
      </c>
      <c r="F7" s="13">
        <f t="shared" si="0"/>
        <v>334471055078.60925</v>
      </c>
      <c r="G7" s="13">
        <f t="shared" si="0"/>
        <v>332503274574.11066</v>
      </c>
      <c r="H7" s="13">
        <f t="shared" si="0"/>
        <v>330593230635.66046</v>
      </c>
      <c r="I7" s="13">
        <f t="shared" si="0"/>
        <v>328767663630.36469</v>
      </c>
      <c r="J7" s="13">
        <f t="shared" si="0"/>
        <v>327184155122.37555</v>
      </c>
      <c r="K7" s="13">
        <f t="shared" si="0"/>
        <v>325599785883.03607</v>
      </c>
      <c r="L7" s="13">
        <f t="shared" si="0"/>
        <v>323993944779.43176</v>
      </c>
      <c r="M7" s="13">
        <f t="shared" si="0"/>
        <v>322386328524.36145</v>
      </c>
      <c r="N7" s="13">
        <f t="shared" si="0"/>
        <v>319137001416.86279</v>
      </c>
      <c r="O7" s="13">
        <f t="shared" si="0"/>
        <v>318040867482.92493</v>
      </c>
      <c r="P7" s="13">
        <f t="shared" si="0"/>
        <v>316869116559.22626</v>
      </c>
      <c r="Q7" s="13">
        <f t="shared" si="0"/>
        <v>315818655342.79187</v>
      </c>
      <c r="R7" s="13">
        <f t="shared" si="0"/>
        <v>314906196881.81311</v>
      </c>
      <c r="S7" s="13">
        <f t="shared" si="0"/>
        <v>314189377703.5943</v>
      </c>
      <c r="T7" s="13">
        <f t="shared" si="0"/>
        <v>313918181440.5274</v>
      </c>
      <c r="U7" s="13">
        <f t="shared" si="0"/>
        <v>314058162853.55609</v>
      </c>
      <c r="V7" s="13">
        <f t="shared" si="0"/>
        <v>314649986449.6698</v>
      </c>
      <c r="W7" s="13">
        <f t="shared" si="0"/>
        <v>314761528263.14514</v>
      </c>
      <c r="X7" s="13">
        <f t="shared" si="0"/>
        <v>317519614401.54395</v>
      </c>
    </row>
    <row r="8" spans="1:24" s="22" customFormat="1" ht="15.75">
      <c r="A8" s="19">
        <v>1</v>
      </c>
      <c r="B8" s="20" t="s">
        <v>5</v>
      </c>
      <c r="C8" s="20"/>
      <c r="D8" s="21">
        <v>2630484569.7572904</v>
      </c>
      <c r="E8" s="21">
        <v>2728933960.939486</v>
      </c>
      <c r="F8" s="21">
        <v>2824819719.528934</v>
      </c>
      <c r="G8" s="21">
        <v>2938704368.8850145</v>
      </c>
      <c r="H8" s="21">
        <v>3101344842.6937838</v>
      </c>
      <c r="I8" s="21">
        <v>3336415755.8994489</v>
      </c>
      <c r="J8" s="21">
        <v>3643790743.8589711</v>
      </c>
      <c r="K8" s="21">
        <v>3972941139.9625192</v>
      </c>
      <c r="L8" s="21">
        <v>4336695024.7831793</v>
      </c>
      <c r="M8" s="21">
        <v>4743286781.4150925</v>
      </c>
      <c r="N8" s="21">
        <v>5198580870.2050982</v>
      </c>
      <c r="O8" s="21">
        <v>5695073585.3868608</v>
      </c>
      <c r="P8" s="21">
        <v>6214928175.6994972</v>
      </c>
      <c r="Q8" s="21">
        <v>6928611348.4947901</v>
      </c>
      <c r="R8" s="21">
        <v>7822553648.578949</v>
      </c>
      <c r="S8" s="21">
        <v>9028101089.9476547</v>
      </c>
      <c r="T8" s="21">
        <v>10558370475.707249</v>
      </c>
      <c r="U8" s="21">
        <v>12542677508.111229</v>
      </c>
      <c r="V8" s="21">
        <v>14920227569.139751</v>
      </c>
      <c r="W8" s="21">
        <v>18258726121.334511</v>
      </c>
      <c r="X8" s="21">
        <v>22712730702.604126</v>
      </c>
    </row>
    <row r="9" spans="1:24" s="22" customFormat="1" ht="15.75">
      <c r="A9" s="19">
        <v>2</v>
      </c>
      <c r="B9" s="20" t="s">
        <v>38</v>
      </c>
      <c r="C9" s="20"/>
      <c r="D9" s="21">
        <v>47259070552.726158</v>
      </c>
      <c r="E9" s="21">
        <v>48393087891.837662</v>
      </c>
      <c r="F9" s="21">
        <v>49584168912.47171</v>
      </c>
      <c r="G9" s="21">
        <v>50816627142.8722</v>
      </c>
      <c r="H9" s="21">
        <v>52072134448.897926</v>
      </c>
      <c r="I9" s="21">
        <v>53334756161.218491</v>
      </c>
      <c r="J9" s="21">
        <v>54759560568.170517</v>
      </c>
      <c r="K9" s="21">
        <v>56161258848.792297</v>
      </c>
      <c r="L9" s="21">
        <v>57524917753.0998</v>
      </c>
      <c r="M9" s="21">
        <v>58839513811.299034</v>
      </c>
      <c r="N9" s="21">
        <v>58554314714.31501</v>
      </c>
      <c r="O9" s="21">
        <v>59661320003.795509</v>
      </c>
      <c r="P9" s="21">
        <v>60745564150.685585</v>
      </c>
      <c r="Q9" s="21">
        <v>61816867914.362305</v>
      </c>
      <c r="R9" s="21">
        <v>62882385181.373413</v>
      </c>
      <c r="S9" s="21">
        <v>63957204664.100189</v>
      </c>
      <c r="T9" s="21">
        <v>65161402618.835648</v>
      </c>
      <c r="U9" s="21">
        <v>66357564827.441216</v>
      </c>
      <c r="V9" s="21">
        <v>67561751209.453362</v>
      </c>
      <c r="W9" s="21">
        <v>67274553449.855606</v>
      </c>
      <c r="X9" s="21">
        <v>68549898892.669716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288694276731.30542</v>
      </c>
      <c r="E10" s="21">
        <f t="shared" ref="E10:X10" si="1">+E13+E16+E19+E23</f>
        <v>285375884784.92328</v>
      </c>
      <c r="F10" s="21">
        <f t="shared" si="1"/>
        <v>282062066446.60858</v>
      </c>
      <c r="G10" s="21">
        <f t="shared" si="1"/>
        <v>278747943062.35345</v>
      </c>
      <c r="H10" s="21">
        <f t="shared" si="1"/>
        <v>275419751344.06873</v>
      </c>
      <c r="I10" s="21">
        <f t="shared" si="1"/>
        <v>272096491713.24677</v>
      </c>
      <c r="J10" s="21">
        <f t="shared" si="1"/>
        <v>268780803810.34604</v>
      </c>
      <c r="K10" s="21">
        <f t="shared" si="1"/>
        <v>265465585894.28125</v>
      </c>
      <c r="L10" s="21">
        <f t="shared" si="1"/>
        <v>262132332001.5488</v>
      </c>
      <c r="M10" s="21">
        <f t="shared" si="1"/>
        <v>258803527931.64734</v>
      </c>
      <c r="N10" s="21">
        <f t="shared" si="1"/>
        <v>255384105832.34268</v>
      </c>
      <c r="O10" s="21">
        <f t="shared" si="1"/>
        <v>252684473893.74255</v>
      </c>
      <c r="P10" s="21">
        <f t="shared" si="1"/>
        <v>249908624232.84116</v>
      </c>
      <c r="Q10" s="21">
        <f t="shared" si="1"/>
        <v>247073176079.93478</v>
      </c>
      <c r="R10" s="21">
        <f t="shared" si="1"/>
        <v>244201258051.86075</v>
      </c>
      <c r="S10" s="21">
        <f t="shared" si="1"/>
        <v>241204071949.54645</v>
      </c>
      <c r="T10" s="21">
        <f t="shared" si="1"/>
        <v>238198408345.9845</v>
      </c>
      <c r="U10" s="21">
        <f t="shared" si="1"/>
        <v>235157920518.00366</v>
      </c>
      <c r="V10" s="21">
        <f t="shared" si="1"/>
        <v>232168007671.07672</v>
      </c>
      <c r="W10" s="21">
        <f t="shared" si="1"/>
        <v>229228248691.95502</v>
      </c>
      <c r="X10" s="21">
        <f t="shared" si="1"/>
        <v>226256984806.27014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268975998677.10052</v>
      </c>
      <c r="E11" s="38">
        <f t="shared" ref="E11:X11" si="2">+E13+E16</f>
        <v>265760238477.03253</v>
      </c>
      <c r="F11" s="38">
        <f t="shared" si="2"/>
        <v>262544478276.96454</v>
      </c>
      <c r="G11" s="38">
        <f t="shared" si="2"/>
        <v>259328718076.89658</v>
      </c>
      <c r="H11" s="38">
        <f t="shared" si="2"/>
        <v>256112957876.82861</v>
      </c>
      <c r="I11" s="38">
        <f t="shared" si="2"/>
        <v>252897197676.76062</v>
      </c>
      <c r="J11" s="38">
        <f t="shared" si="2"/>
        <v>249681437476.69263</v>
      </c>
      <c r="K11" s="38">
        <f t="shared" si="2"/>
        <v>246465677276.62469</v>
      </c>
      <c r="L11" s="38">
        <f t="shared" si="2"/>
        <v>243249917076.5567</v>
      </c>
      <c r="M11" s="38">
        <f t="shared" si="2"/>
        <v>240034156876.48877</v>
      </c>
      <c r="N11" s="38">
        <f t="shared" si="2"/>
        <v>236818396676.42075</v>
      </c>
      <c r="O11" s="38">
        <f t="shared" si="2"/>
        <v>234474176650.50922</v>
      </c>
      <c r="P11" s="38">
        <f t="shared" si="2"/>
        <v>232129956624.59772</v>
      </c>
      <c r="Q11" s="38">
        <f t="shared" si="2"/>
        <v>229785736598.68619</v>
      </c>
      <c r="R11" s="38">
        <f t="shared" si="2"/>
        <v>227441516572.77469</v>
      </c>
      <c r="S11" s="38">
        <f t="shared" si="2"/>
        <v>225097296546.86316</v>
      </c>
      <c r="T11" s="38">
        <f t="shared" si="2"/>
        <v>222740521578.44522</v>
      </c>
      <c r="U11" s="38">
        <f t="shared" si="2"/>
        <v>220383746610.02725</v>
      </c>
      <c r="V11" s="38">
        <f t="shared" si="2"/>
        <v>218026971641.60931</v>
      </c>
      <c r="W11" s="38">
        <f t="shared" si="2"/>
        <v>215670196673.19138</v>
      </c>
      <c r="X11" s="38">
        <f t="shared" si="2"/>
        <v>213313421704.77344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19718278054.204876</v>
      </c>
      <c r="E12" s="38">
        <f t="shared" ref="E12:X12" si="3">+E23+E19</f>
        <v>19615646307.890747</v>
      </c>
      <c r="F12" s="38">
        <f t="shared" si="3"/>
        <v>19517588169.644016</v>
      </c>
      <c r="G12" s="38">
        <f t="shared" si="3"/>
        <v>19419224985.456875</v>
      </c>
      <c r="H12" s="38">
        <f t="shared" si="3"/>
        <v>19306793467.240108</v>
      </c>
      <c r="I12" s="38">
        <f t="shared" si="3"/>
        <v>19199294036.48613</v>
      </c>
      <c r="J12" s="38">
        <f t="shared" si="3"/>
        <v>19099366333.653423</v>
      </c>
      <c r="K12" s="38">
        <f t="shared" si="3"/>
        <v>18999908617.65657</v>
      </c>
      <c r="L12" s="38">
        <f t="shared" si="3"/>
        <v>18882414924.992092</v>
      </c>
      <c r="M12" s="38">
        <f t="shared" si="3"/>
        <v>18769371055.158566</v>
      </c>
      <c r="N12" s="38">
        <f t="shared" si="3"/>
        <v>18565709155.92194</v>
      </c>
      <c r="O12" s="38">
        <f t="shared" si="3"/>
        <v>18210297243.233349</v>
      </c>
      <c r="P12" s="38">
        <f t="shared" si="3"/>
        <v>17778667608.243431</v>
      </c>
      <c r="Q12" s="38">
        <f t="shared" si="3"/>
        <v>17287439481.248592</v>
      </c>
      <c r="R12" s="38">
        <f t="shared" si="3"/>
        <v>16759741479.08605</v>
      </c>
      <c r="S12" s="38">
        <f t="shared" si="3"/>
        <v>16106775402.6833</v>
      </c>
      <c r="T12" s="38">
        <f t="shared" si="3"/>
        <v>15457886767.539268</v>
      </c>
      <c r="U12" s="38">
        <f t="shared" si="3"/>
        <v>14774173907.976402</v>
      </c>
      <c r="V12" s="38">
        <f t="shared" si="3"/>
        <v>14141036029.467421</v>
      </c>
      <c r="W12" s="38">
        <f t="shared" si="3"/>
        <v>13558052018.763638</v>
      </c>
      <c r="X12" s="38">
        <f t="shared" si="3"/>
        <v>12943563101.4967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268975998677.10052</v>
      </c>
      <c r="E16" s="13">
        <f t="shared" ref="E16:X16" si="5">+E17+E18</f>
        <v>265760238477.03253</v>
      </c>
      <c r="F16" s="13">
        <f t="shared" si="5"/>
        <v>262544478276.96454</v>
      </c>
      <c r="G16" s="13">
        <f t="shared" si="5"/>
        <v>259328718076.89658</v>
      </c>
      <c r="H16" s="13">
        <f t="shared" si="5"/>
        <v>256112957876.82861</v>
      </c>
      <c r="I16" s="13">
        <f t="shared" si="5"/>
        <v>252897197676.76062</v>
      </c>
      <c r="J16" s="13">
        <f t="shared" si="5"/>
        <v>249681437476.69263</v>
      </c>
      <c r="K16" s="13">
        <f t="shared" si="5"/>
        <v>246465677276.62469</v>
      </c>
      <c r="L16" s="13">
        <f t="shared" si="5"/>
        <v>243249917076.5567</v>
      </c>
      <c r="M16" s="13">
        <f t="shared" si="5"/>
        <v>240034156876.48877</v>
      </c>
      <c r="N16" s="13">
        <f t="shared" si="5"/>
        <v>236818396676.42075</v>
      </c>
      <c r="O16" s="13">
        <f t="shared" si="5"/>
        <v>234474176650.50922</v>
      </c>
      <c r="P16" s="13">
        <f t="shared" si="5"/>
        <v>232129956624.59772</v>
      </c>
      <c r="Q16" s="13">
        <f t="shared" si="5"/>
        <v>229785736598.68619</v>
      </c>
      <c r="R16" s="13">
        <f t="shared" si="5"/>
        <v>227441516572.77469</v>
      </c>
      <c r="S16" s="13">
        <f t="shared" si="5"/>
        <v>225097296546.86316</v>
      </c>
      <c r="T16" s="13">
        <f t="shared" si="5"/>
        <v>222740521578.44522</v>
      </c>
      <c r="U16" s="13">
        <f t="shared" si="5"/>
        <v>220383746610.02725</v>
      </c>
      <c r="V16" s="13">
        <f t="shared" si="5"/>
        <v>218026971641.60931</v>
      </c>
      <c r="W16" s="13">
        <f t="shared" si="5"/>
        <v>215670196673.19138</v>
      </c>
      <c r="X16" s="13">
        <f t="shared" si="5"/>
        <v>213313421704.77344</v>
      </c>
    </row>
    <row r="17" spans="1:24">
      <c r="A17" s="8" t="s">
        <v>45</v>
      </c>
      <c r="B17" s="2" t="s">
        <v>7</v>
      </c>
      <c r="C17" s="2"/>
      <c r="D17" s="14">
        <v>77309093796.896164</v>
      </c>
      <c r="E17" s="14">
        <v>76389939926.682678</v>
      </c>
      <c r="F17" s="14">
        <v>75470786056.469223</v>
      </c>
      <c r="G17" s="14">
        <v>74551632186.255737</v>
      </c>
      <c r="H17" s="14">
        <v>73632478316.042267</v>
      </c>
      <c r="I17" s="14">
        <v>72713324445.828796</v>
      </c>
      <c r="J17" s="14">
        <v>71794170575.615311</v>
      </c>
      <c r="K17" s="14">
        <v>70875016705.40184</v>
      </c>
      <c r="L17" s="14">
        <v>69955862835.18837</v>
      </c>
      <c r="M17" s="14">
        <v>69036708964.974899</v>
      </c>
      <c r="N17" s="14">
        <v>68117555094.761414</v>
      </c>
      <c r="O17" s="14">
        <v>67451852162.896599</v>
      </c>
      <c r="P17" s="14">
        <v>66786149231.031784</v>
      </c>
      <c r="Q17" s="14">
        <v>66120446299.166969</v>
      </c>
      <c r="R17" s="14">
        <v>65454743367.302155</v>
      </c>
      <c r="S17" s="14">
        <v>64789040435.437332</v>
      </c>
      <c r="T17" s="14">
        <v>64097946842.111626</v>
      </c>
      <c r="U17" s="14">
        <v>63406853248.785927</v>
      </c>
      <c r="V17" s="14">
        <v>62715759655.460213</v>
      </c>
      <c r="W17" s="14">
        <v>62024666062.134514</v>
      </c>
      <c r="X17" s="14">
        <v>61333572468.808807</v>
      </c>
    </row>
    <row r="18" spans="1:24">
      <c r="A18" s="8" t="s">
        <v>46</v>
      </c>
      <c r="B18" s="2" t="s">
        <v>62</v>
      </c>
      <c r="C18" s="2"/>
      <c r="D18" s="14">
        <v>191666904880.20435</v>
      </c>
      <c r="E18" s="14">
        <v>189370298550.34985</v>
      </c>
      <c r="F18" s="14">
        <v>187073692220.49533</v>
      </c>
      <c r="G18" s="14">
        <v>184777085890.64084</v>
      </c>
      <c r="H18" s="14">
        <v>182480479560.78635</v>
      </c>
      <c r="I18" s="14">
        <v>180183873230.93182</v>
      </c>
      <c r="J18" s="14">
        <v>177887266901.07733</v>
      </c>
      <c r="K18" s="14">
        <v>175590660571.22284</v>
      </c>
      <c r="L18" s="14">
        <v>173294054241.36835</v>
      </c>
      <c r="M18" s="14">
        <v>170997447911.51385</v>
      </c>
      <c r="N18" s="14">
        <v>168700841581.65933</v>
      </c>
      <c r="O18" s="14">
        <v>167022324487.61261</v>
      </c>
      <c r="P18" s="14">
        <v>165343807393.56592</v>
      </c>
      <c r="Q18" s="14">
        <v>163665290299.51923</v>
      </c>
      <c r="R18" s="14">
        <v>161986773205.47253</v>
      </c>
      <c r="S18" s="14">
        <v>160308256111.42581</v>
      </c>
      <c r="T18" s="14">
        <v>158642574736.33359</v>
      </c>
      <c r="U18" s="14">
        <v>156976893361.24133</v>
      </c>
      <c r="V18" s="14">
        <v>155311211986.14911</v>
      </c>
      <c r="W18" s="14">
        <v>153645530611.05685</v>
      </c>
      <c r="X18" s="14">
        <v>151979849235.96463</v>
      </c>
    </row>
    <row r="19" spans="1:24" ht="15.75">
      <c r="A19" s="15" t="s">
        <v>48</v>
      </c>
      <c r="B19" s="10" t="s">
        <v>12</v>
      </c>
      <c r="C19" s="10"/>
      <c r="D19" s="13">
        <f>+D20+D21+D22</f>
        <v>19718278054.204876</v>
      </c>
      <c r="E19" s="13">
        <f t="shared" ref="E19:X19" si="6">+E20+E21+E22</f>
        <v>19615646307.890747</v>
      </c>
      <c r="F19" s="13">
        <f t="shared" si="6"/>
        <v>19517588169.644016</v>
      </c>
      <c r="G19" s="13">
        <f t="shared" si="6"/>
        <v>19419224985.456875</v>
      </c>
      <c r="H19" s="13">
        <f t="shared" si="6"/>
        <v>19306793467.240108</v>
      </c>
      <c r="I19" s="13">
        <f t="shared" si="6"/>
        <v>19199294036.48613</v>
      </c>
      <c r="J19" s="13">
        <f t="shared" si="6"/>
        <v>19099366333.653423</v>
      </c>
      <c r="K19" s="13">
        <f t="shared" si="6"/>
        <v>18999908617.65657</v>
      </c>
      <c r="L19" s="13">
        <f t="shared" si="6"/>
        <v>18882414924.992092</v>
      </c>
      <c r="M19" s="13">
        <f t="shared" si="6"/>
        <v>18769371055.158566</v>
      </c>
      <c r="N19" s="13">
        <f t="shared" si="6"/>
        <v>18565709155.92194</v>
      </c>
      <c r="O19" s="13">
        <f t="shared" si="6"/>
        <v>18210297243.233349</v>
      </c>
      <c r="P19" s="13">
        <f t="shared" si="6"/>
        <v>17778667608.243431</v>
      </c>
      <c r="Q19" s="13">
        <f t="shared" si="6"/>
        <v>17287439481.248592</v>
      </c>
      <c r="R19" s="13">
        <f t="shared" si="6"/>
        <v>16759741479.08605</v>
      </c>
      <c r="S19" s="13">
        <f t="shared" si="6"/>
        <v>16106775402.6833</v>
      </c>
      <c r="T19" s="13">
        <f t="shared" si="6"/>
        <v>15457886767.539268</v>
      </c>
      <c r="U19" s="13">
        <f t="shared" si="6"/>
        <v>14774173907.976402</v>
      </c>
      <c r="V19" s="13">
        <f t="shared" si="6"/>
        <v>14141036029.467421</v>
      </c>
      <c r="W19" s="13">
        <f t="shared" si="6"/>
        <v>13558052018.763638</v>
      </c>
      <c r="X19" s="13">
        <f t="shared" si="6"/>
        <v>12943563101.4967</v>
      </c>
    </row>
    <row r="20" spans="1:24" s="16" customFormat="1">
      <c r="A20" s="8" t="s">
        <v>59</v>
      </c>
      <c r="B20" s="2" t="s">
        <v>13</v>
      </c>
      <c r="C20" s="2"/>
      <c r="D20" s="11">
        <v>1543709468.6739154</v>
      </c>
      <c r="E20" s="11">
        <v>1487821321.4374464</v>
      </c>
      <c r="F20" s="11">
        <v>1435775484.3234842</v>
      </c>
      <c r="G20" s="11">
        <v>1386873355.491574</v>
      </c>
      <c r="H20" s="11">
        <v>1338320527.579891</v>
      </c>
      <c r="I20" s="11">
        <v>1304033149.2503173</v>
      </c>
      <c r="J20" s="11">
        <v>1275460333.9756725</v>
      </c>
      <c r="K20" s="11">
        <v>1243324649.314703</v>
      </c>
      <c r="L20" s="11">
        <v>1204202946.2491744</v>
      </c>
      <c r="M20" s="11">
        <v>1170327743.0054696</v>
      </c>
      <c r="N20" s="11">
        <v>1127517422.2223344</v>
      </c>
      <c r="O20" s="11">
        <v>1091990025.6259513</v>
      </c>
      <c r="P20" s="11">
        <v>1038896285.7513059</v>
      </c>
      <c r="Q20" s="11">
        <v>985907336.15272868</v>
      </c>
      <c r="R20" s="11">
        <v>915523200.72680044</v>
      </c>
      <c r="S20" s="11">
        <v>845009823.96038783</v>
      </c>
      <c r="T20" s="11">
        <v>763972010.4675076</v>
      </c>
      <c r="U20" s="11">
        <v>689355605.37172985</v>
      </c>
      <c r="V20" s="11">
        <v>614071022.54564798</v>
      </c>
      <c r="W20" s="11">
        <v>550201593.79261482</v>
      </c>
      <c r="X20" s="11">
        <v>478494411.27113926</v>
      </c>
    </row>
    <row r="21" spans="1:24" s="16" customFormat="1">
      <c r="A21" s="8" t="s">
        <v>60</v>
      </c>
      <c r="B21" s="2" t="s">
        <v>14</v>
      </c>
      <c r="C21" s="2"/>
      <c r="D21" s="11">
        <v>18015930398.277561</v>
      </c>
      <c r="E21" s="11">
        <v>17970596165.13784</v>
      </c>
      <c r="F21" s="11">
        <v>17925955646.89679</v>
      </c>
      <c r="G21" s="11">
        <v>17877584501.245689</v>
      </c>
      <c r="H21" s="11">
        <v>17814701762.858715</v>
      </c>
      <c r="I21" s="11">
        <v>17742579620.138443</v>
      </c>
      <c r="J21" s="11">
        <v>17672220684.498489</v>
      </c>
      <c r="K21" s="11">
        <v>17605819438.988281</v>
      </c>
      <c r="L21" s="11">
        <v>17528424609.784332</v>
      </c>
      <c r="M21" s="11">
        <v>17452788753.971382</v>
      </c>
      <c r="N21" s="11">
        <v>17302836272.388725</v>
      </c>
      <c r="O21" s="11">
        <v>16995015928.963926</v>
      </c>
      <c r="P21" s="11">
        <v>16625631516.854162</v>
      </c>
      <c r="Q21" s="11">
        <v>16203477903.014439</v>
      </c>
      <c r="R21" s="11">
        <v>15754939688.309729</v>
      </c>
      <c r="S21" s="11">
        <v>15183273336.235098</v>
      </c>
      <c r="T21" s="11">
        <v>14629196718.070457</v>
      </c>
      <c r="U21" s="11">
        <v>14034663711.912842</v>
      </c>
      <c r="V21" s="11">
        <v>13489381960.703194</v>
      </c>
      <c r="W21" s="11">
        <v>12981918137.400023</v>
      </c>
      <c r="X21" s="11">
        <v>12452027403.361618</v>
      </c>
    </row>
    <row r="22" spans="1:24" s="16" customFormat="1">
      <c r="A22" s="8" t="s">
        <v>61</v>
      </c>
      <c r="B22" s="2" t="s">
        <v>15</v>
      </c>
      <c r="C22" s="2"/>
      <c r="D22" s="11">
        <v>158638187.25339803</v>
      </c>
      <c r="E22" s="11">
        <v>157228821.31546098</v>
      </c>
      <c r="F22" s="11">
        <v>155857038.42374256</v>
      </c>
      <c r="G22" s="11">
        <v>154767128.71961153</v>
      </c>
      <c r="H22" s="11">
        <v>153771176.80150098</v>
      </c>
      <c r="I22" s="11">
        <v>152681267.09736994</v>
      </c>
      <c r="J22" s="11">
        <v>151685315.17925936</v>
      </c>
      <c r="K22" s="11">
        <v>150764529.35358599</v>
      </c>
      <c r="L22" s="11">
        <v>149787368.9585847</v>
      </c>
      <c r="M22" s="11">
        <v>146254558.18171349</v>
      </c>
      <c r="N22" s="11">
        <v>135355461.31087717</v>
      </c>
      <c r="O22" s="11">
        <v>123291288.64347266</v>
      </c>
      <c r="P22" s="11">
        <v>114139805.63796265</v>
      </c>
      <c r="Q22" s="11">
        <v>98054242.081423312</v>
      </c>
      <c r="R22" s="11">
        <v>89278590.049521193</v>
      </c>
      <c r="S22" s="11">
        <v>78492242.487814635</v>
      </c>
      <c r="T22" s="11">
        <v>64718039.001302376</v>
      </c>
      <c r="U22" s="11">
        <v>50154590.691829816</v>
      </c>
      <c r="V22" s="11">
        <v>37583046.218578368</v>
      </c>
      <c r="W22" s="11">
        <v>25932287.571000319</v>
      </c>
      <c r="X22" s="11">
        <v>13041286.863942884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3293556721.5711279</v>
      </c>
      <c r="E35" s="11">
        <v>3272128288.46383</v>
      </c>
      <c r="F35" s="11">
        <v>3588246824.5732322</v>
      </c>
      <c r="G35" s="11">
        <v>3804955779.572423</v>
      </c>
      <c r="H35" s="11">
        <v>4089488674.2210722</v>
      </c>
      <c r="I35" s="11">
        <v>4373628386.6111021</v>
      </c>
      <c r="J35" s="11">
        <v>4655409005.4484549</v>
      </c>
      <c r="K35" s="11">
        <v>4918513466.9907751</v>
      </c>
      <c r="L35" s="11">
        <v>5162155406.7198582</v>
      </c>
      <c r="M35" s="11">
        <v>5727160007.4280634</v>
      </c>
      <c r="N35" s="11">
        <v>6514411444.8638954</v>
      </c>
      <c r="O35" s="11">
        <v>7253403646.7959223</v>
      </c>
      <c r="P35" s="11">
        <v>8125663054.6891088</v>
      </c>
      <c r="Q35" s="11">
        <v>9250579446.1009884</v>
      </c>
      <c r="R35" s="11">
        <v>10505389383.97637</v>
      </c>
      <c r="S35" s="11">
        <v>11930862599.12607</v>
      </c>
      <c r="T35" s="11">
        <v>13490920860.98074</v>
      </c>
      <c r="U35" s="11">
        <v>15108658358.95776</v>
      </c>
      <c r="V35" s="11">
        <v>16657141932.351521</v>
      </c>
      <c r="W35" s="11">
        <v>18394085127.043209</v>
      </c>
      <c r="X35" s="11">
        <v>20310071928.53019</v>
      </c>
    </row>
    <row r="36" spans="1:24" ht="15.75">
      <c r="A36" s="25">
        <v>5</v>
      </c>
      <c r="B36" s="9" t="s">
        <v>9</v>
      </c>
      <c r="C36" s="10"/>
      <c r="D36" s="11">
        <v>39268304</v>
      </c>
      <c r="E36" s="11">
        <v>39855884.999999993</v>
      </c>
      <c r="F36" s="11">
        <v>40425087.999999985</v>
      </c>
      <c r="G36" s="11">
        <v>40985962.999999993</v>
      </c>
      <c r="H36" s="11">
        <v>41552659</v>
      </c>
      <c r="I36" s="11">
        <v>42133198.999999985</v>
      </c>
      <c r="J36" s="11">
        <v>42735940.999999993</v>
      </c>
      <c r="K36" s="11">
        <v>43352191</v>
      </c>
      <c r="L36" s="11">
        <v>43952525.999999993</v>
      </c>
      <c r="M36" s="11">
        <v>44496687</v>
      </c>
      <c r="N36" s="11">
        <v>44957659.999999993</v>
      </c>
      <c r="O36" s="11">
        <v>45323903.000000007</v>
      </c>
      <c r="P36" s="11">
        <v>45609292.000000007</v>
      </c>
      <c r="Q36" s="11">
        <v>45843674.999999993</v>
      </c>
      <c r="R36" s="11">
        <v>46070248</v>
      </c>
      <c r="S36" s="11">
        <v>46321162.000000015</v>
      </c>
      <c r="T36" s="11">
        <v>46605278</v>
      </c>
      <c r="U36" s="11">
        <v>46915826.000000007</v>
      </c>
      <c r="V36" s="11">
        <v>47250314.999999993</v>
      </c>
      <c r="W36" s="11">
        <v>47601373.999999993</v>
      </c>
      <c r="X36" s="11">
        <v>47963011.999999993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8622.3186989127134</v>
      </c>
      <c r="E39" s="11">
        <f t="shared" si="8"/>
        <v>8442.8662577107625</v>
      </c>
      <c r="F39" s="11">
        <f t="shared" si="8"/>
        <v>8273.8485338265527</v>
      </c>
      <c r="G39" s="11">
        <f t="shared" si="8"/>
        <v>8112.6134470504139</v>
      </c>
      <c r="H39" s="11">
        <f t="shared" si="8"/>
        <v>7956.0066333098075</v>
      </c>
      <c r="I39" s="11">
        <f t="shared" si="8"/>
        <v>7803.0548696377127</v>
      </c>
      <c r="J39" s="11">
        <f t="shared" si="8"/>
        <v>7655.9483064237575</v>
      </c>
      <c r="K39" s="11">
        <f t="shared" si="8"/>
        <v>7510.5727847304433</v>
      </c>
      <c r="L39" s="11">
        <f t="shared" si="8"/>
        <v>7371.452206852271</v>
      </c>
      <c r="M39" s="11">
        <f t="shared" si="8"/>
        <v>7245.1759953355959</v>
      </c>
      <c r="N39" s="11">
        <f t="shared" si="8"/>
        <v>7098.6123703249423</v>
      </c>
      <c r="O39" s="11">
        <f t="shared" si="8"/>
        <v>7017.0670756868594</v>
      </c>
      <c r="P39" s="11">
        <f t="shared" si="8"/>
        <v>6947.4684360201472</v>
      </c>
      <c r="Q39" s="11">
        <f t="shared" si="8"/>
        <v>6889.0344271656213</v>
      </c>
      <c r="R39" s="11">
        <f t="shared" si="8"/>
        <v>6835.3484201303436</v>
      </c>
      <c r="S39" s="11">
        <f t="shared" si="8"/>
        <v>6782.8474964335783</v>
      </c>
      <c r="T39" s="11">
        <f t="shared" si="8"/>
        <v>6735.6787666952105</v>
      </c>
      <c r="U39" s="11">
        <f t="shared" si="8"/>
        <v>6694.0772364011245</v>
      </c>
      <c r="V39" s="11">
        <f t="shared" si="8"/>
        <v>6659.214577715934</v>
      </c>
      <c r="W39" s="11">
        <f t="shared" si="8"/>
        <v>6612.4462765117914</v>
      </c>
      <c r="X39" s="11">
        <f t="shared" si="8"/>
        <v>6620.0933002611264</v>
      </c>
    </row>
    <row r="40" spans="1:24" ht="15.75">
      <c r="B40" s="20" t="s">
        <v>5</v>
      </c>
      <c r="C40" s="7"/>
      <c r="D40" s="11">
        <f t="shared" ref="D40:X40" si="9">+D8/D36</f>
        <v>66.987475948981412</v>
      </c>
      <c r="E40" s="11">
        <f t="shared" si="9"/>
        <v>68.47003801168853</v>
      </c>
      <c r="F40" s="11">
        <f t="shared" si="9"/>
        <v>69.877886710572781</v>
      </c>
      <c r="G40" s="11">
        <f t="shared" si="9"/>
        <v>71.700264036373014</v>
      </c>
      <c r="H40" s="11">
        <f t="shared" si="9"/>
        <v>74.636495409205551</v>
      </c>
      <c r="I40" s="11">
        <f t="shared" si="9"/>
        <v>79.187335286348656</v>
      </c>
      <c r="J40" s="11">
        <f t="shared" si="9"/>
        <v>85.262911231063612</v>
      </c>
      <c r="K40" s="11">
        <f t="shared" si="9"/>
        <v>91.643375993672834</v>
      </c>
      <c r="L40" s="11">
        <f t="shared" si="9"/>
        <v>98.667708535868456</v>
      </c>
      <c r="M40" s="11">
        <f t="shared" si="9"/>
        <v>106.5986503987385</v>
      </c>
      <c r="N40" s="11">
        <f t="shared" si="9"/>
        <v>115.63281697056962</v>
      </c>
      <c r="O40" s="11">
        <f t="shared" si="9"/>
        <v>125.65276175325987</v>
      </c>
      <c r="P40" s="11">
        <f t="shared" si="9"/>
        <v>136.26451767108105</v>
      </c>
      <c r="Q40" s="11">
        <f t="shared" si="9"/>
        <v>151.13560046167308</v>
      </c>
      <c r="R40" s="11">
        <f t="shared" si="9"/>
        <v>169.79621313475346</v>
      </c>
      <c r="S40" s="11">
        <f t="shared" si="9"/>
        <v>194.9023016725628</v>
      </c>
      <c r="T40" s="11">
        <f t="shared" si="9"/>
        <v>226.5488144005331</v>
      </c>
      <c r="U40" s="11">
        <f t="shared" si="9"/>
        <v>267.34427542874823</v>
      </c>
      <c r="V40" s="11">
        <f t="shared" si="9"/>
        <v>315.76990691257305</v>
      </c>
      <c r="W40" s="11">
        <f t="shared" si="9"/>
        <v>383.57561110178278</v>
      </c>
      <c r="X40" s="11">
        <f t="shared" si="9"/>
        <v>473.54679690683582</v>
      </c>
    </row>
    <row r="41" spans="1:24" ht="15.75">
      <c r="B41" s="20" t="s">
        <v>38</v>
      </c>
      <c r="C41" s="7"/>
      <c r="D41" s="37">
        <f>+D9/D36</f>
        <v>1203.4915119513732</v>
      </c>
      <c r="E41" s="37">
        <f t="shared" ref="E41:X41" si="10">+E9/E36</f>
        <v>1214.201814658931</v>
      </c>
      <c r="F41" s="37">
        <f t="shared" si="10"/>
        <v>1226.5692263297417</v>
      </c>
      <c r="G41" s="37">
        <f t="shared" si="10"/>
        <v>1239.8544141288619</v>
      </c>
      <c r="H41" s="37">
        <f t="shared" si="10"/>
        <v>1253.1601033979059</v>
      </c>
      <c r="I41" s="37">
        <f t="shared" si="10"/>
        <v>1265.860590391404</v>
      </c>
      <c r="J41" s="37">
        <f t="shared" si="10"/>
        <v>1281.3467841545955</v>
      </c>
      <c r="K41" s="37">
        <f t="shared" si="10"/>
        <v>1295.4652937562555</v>
      </c>
      <c r="L41" s="37">
        <f t="shared" si="10"/>
        <v>1308.7966264578242</v>
      </c>
      <c r="M41" s="37">
        <f t="shared" si="10"/>
        <v>1322.3347124989111</v>
      </c>
      <c r="N41" s="37">
        <f t="shared" si="10"/>
        <v>1302.4324378607566</v>
      </c>
      <c r="O41" s="37">
        <f t="shared" si="10"/>
        <v>1316.3323556622099</v>
      </c>
      <c r="P41" s="37">
        <f t="shared" si="10"/>
        <v>1331.8681673612818</v>
      </c>
      <c r="Q41" s="37">
        <f t="shared" si="10"/>
        <v>1348.4274093288184</v>
      </c>
      <c r="R41" s="37">
        <f t="shared" si="10"/>
        <v>1364.9239565928408</v>
      </c>
      <c r="S41" s="37">
        <f t="shared" si="10"/>
        <v>1380.7340296018517</v>
      </c>
      <c r="T41" s="37">
        <f t="shared" si="10"/>
        <v>1398.1550033632595</v>
      </c>
      <c r="U41" s="37">
        <f t="shared" si="10"/>
        <v>1414.3961747032058</v>
      </c>
      <c r="V41" s="37">
        <f t="shared" si="10"/>
        <v>1429.8688000165369</v>
      </c>
      <c r="W41" s="37">
        <f t="shared" si="10"/>
        <v>1413.2901594364821</v>
      </c>
      <c r="X41" s="37">
        <f t="shared" si="10"/>
        <v>1429.2242299684958</v>
      </c>
    </row>
    <row r="42" spans="1:24" ht="15.75">
      <c r="B42" s="20" t="s">
        <v>10</v>
      </c>
      <c r="C42" s="9"/>
      <c r="D42" s="11">
        <f t="shared" ref="D42:X42" si="11">+D10/D36</f>
        <v>7351.8397110123578</v>
      </c>
      <c r="E42" s="11">
        <f t="shared" si="11"/>
        <v>7160.1944050401426</v>
      </c>
      <c r="F42" s="11">
        <f t="shared" si="11"/>
        <v>6977.4014207862374</v>
      </c>
      <c r="G42" s="11">
        <f t="shared" si="11"/>
        <v>6801.0587688851792</v>
      </c>
      <c r="H42" s="11">
        <f t="shared" si="11"/>
        <v>6628.2100345026947</v>
      </c>
      <c r="I42" s="11">
        <f t="shared" si="11"/>
        <v>6458.0069439599602</v>
      </c>
      <c r="J42" s="11">
        <f t="shared" si="11"/>
        <v>6289.338611038098</v>
      </c>
      <c r="K42" s="11">
        <f t="shared" si="11"/>
        <v>6123.4641149805148</v>
      </c>
      <c r="L42" s="11">
        <f t="shared" si="11"/>
        <v>5963.9878718585787</v>
      </c>
      <c r="M42" s="11">
        <f t="shared" si="11"/>
        <v>5816.2426324379458</v>
      </c>
      <c r="N42" s="11">
        <f t="shared" si="11"/>
        <v>5680.5471154936158</v>
      </c>
      <c r="O42" s="11">
        <f t="shared" si="11"/>
        <v>5575.0819582713893</v>
      </c>
      <c r="P42" s="11">
        <f t="shared" si="11"/>
        <v>5479.3357509877833</v>
      </c>
      <c r="Q42" s="11">
        <f t="shared" si="11"/>
        <v>5389.4714173751299</v>
      </c>
      <c r="R42" s="11">
        <f t="shared" si="11"/>
        <v>5300.6282504027495</v>
      </c>
      <c r="S42" s="11">
        <f t="shared" si="11"/>
        <v>5207.2111651591631</v>
      </c>
      <c r="T42" s="11">
        <f t="shared" si="11"/>
        <v>5110.9749489314172</v>
      </c>
      <c r="U42" s="11">
        <f t="shared" si="11"/>
        <v>5012.3367862691712</v>
      </c>
      <c r="V42" s="11">
        <f t="shared" si="11"/>
        <v>4913.5758707868245</v>
      </c>
      <c r="W42" s="11">
        <f t="shared" si="11"/>
        <v>4815.5805059735258</v>
      </c>
      <c r="X42" s="11">
        <f t="shared" si="11"/>
        <v>4717.3222733857956</v>
      </c>
    </row>
    <row r="43" spans="1:24" ht="15.75">
      <c r="B43" s="26" t="s">
        <v>32</v>
      </c>
      <c r="C43" s="9"/>
      <c r="D43" s="11">
        <f t="shared" ref="D43:X43" si="12">+D11/D36</f>
        <v>6849.6973711189694</v>
      </c>
      <c r="E43" s="11">
        <f t="shared" si="12"/>
        <v>6668.030040658552</v>
      </c>
      <c r="F43" s="11">
        <f t="shared" si="12"/>
        <v>6494.5926222093722</v>
      </c>
      <c r="G43" s="11">
        <f t="shared" si="12"/>
        <v>6327.2569215196099</v>
      </c>
      <c r="H43" s="11">
        <f t="shared" si="12"/>
        <v>6163.5756661644355</v>
      </c>
      <c r="I43" s="11">
        <f t="shared" si="12"/>
        <v>6002.3260440480844</v>
      </c>
      <c r="J43" s="11">
        <f t="shared" si="12"/>
        <v>5842.422832732118</v>
      </c>
      <c r="K43" s="11">
        <f t="shared" si="12"/>
        <v>5685.1954097689022</v>
      </c>
      <c r="L43" s="11">
        <f t="shared" si="12"/>
        <v>5534.3785491772815</v>
      </c>
      <c r="M43" s="11">
        <f t="shared" si="12"/>
        <v>5394.4276093294038</v>
      </c>
      <c r="N43" s="11">
        <f t="shared" si="12"/>
        <v>5267.5872515700503</v>
      </c>
      <c r="O43" s="11">
        <f t="shared" si="12"/>
        <v>5173.3006455889108</v>
      </c>
      <c r="P43" s="11">
        <f t="shared" si="12"/>
        <v>5089.5321204415468</v>
      </c>
      <c r="Q43" s="11">
        <f t="shared" si="12"/>
        <v>5012.3760060397908</v>
      </c>
      <c r="R43" s="11">
        <f t="shared" si="12"/>
        <v>4936.8415940104051</v>
      </c>
      <c r="S43" s="11">
        <f t="shared" si="12"/>
        <v>4859.4915763741656</v>
      </c>
      <c r="T43" s="11">
        <f t="shared" si="12"/>
        <v>4779.2982069207956</v>
      </c>
      <c r="U43" s="11">
        <f t="shared" si="12"/>
        <v>4697.4286802501829</v>
      </c>
      <c r="V43" s="11">
        <f t="shared" si="12"/>
        <v>4614.2966801725943</v>
      </c>
      <c r="W43" s="11">
        <f t="shared" si="12"/>
        <v>4530.7557019927917</v>
      </c>
      <c r="X43" s="11">
        <f t="shared" si="12"/>
        <v>4447.4567549004942</v>
      </c>
    </row>
    <row r="44" spans="1:24" ht="15.75">
      <c r="B44" s="26" t="s">
        <v>33</v>
      </c>
      <c r="C44" s="9"/>
      <c r="D44" s="11">
        <f t="shared" ref="D44:X44" si="13">+D12/D36</f>
        <v>502.14233989338771</v>
      </c>
      <c r="E44" s="11">
        <f t="shared" si="13"/>
        <v>492.16436438159008</v>
      </c>
      <c r="F44" s="11">
        <f t="shared" si="13"/>
        <v>482.80879857686455</v>
      </c>
      <c r="G44" s="11">
        <f t="shared" si="13"/>
        <v>473.80184736556947</v>
      </c>
      <c r="H44" s="11">
        <f t="shared" si="13"/>
        <v>464.63436833825983</v>
      </c>
      <c r="I44" s="11">
        <f t="shared" si="13"/>
        <v>455.6808999118756</v>
      </c>
      <c r="J44" s="11">
        <f t="shared" si="13"/>
        <v>446.91577830597964</v>
      </c>
      <c r="K44" s="11">
        <f t="shared" si="13"/>
        <v>438.26870521161368</v>
      </c>
      <c r="L44" s="11">
        <f t="shared" si="13"/>
        <v>429.60932268129699</v>
      </c>
      <c r="M44" s="11">
        <f t="shared" si="13"/>
        <v>421.81502310854211</v>
      </c>
      <c r="N44" s="11">
        <f t="shared" si="13"/>
        <v>412.95986392356593</v>
      </c>
      <c r="O44" s="11">
        <f t="shared" si="13"/>
        <v>401.78131268247893</v>
      </c>
      <c r="P44" s="11">
        <f t="shared" si="13"/>
        <v>389.80363054623666</v>
      </c>
      <c r="Q44" s="11">
        <f t="shared" si="13"/>
        <v>377.09541133533895</v>
      </c>
      <c r="R44" s="11">
        <f t="shared" si="13"/>
        <v>363.7866563923435</v>
      </c>
      <c r="S44" s="11">
        <f t="shared" si="13"/>
        <v>347.71958878499839</v>
      </c>
      <c r="T44" s="11">
        <f t="shared" si="13"/>
        <v>331.67674201062096</v>
      </c>
      <c r="U44" s="11">
        <f t="shared" si="13"/>
        <v>314.90810601898812</v>
      </c>
      <c r="V44" s="11">
        <f t="shared" si="13"/>
        <v>299.27919061423023</v>
      </c>
      <c r="W44" s="11">
        <f t="shared" si="13"/>
        <v>284.82480398073466</v>
      </c>
      <c r="X44" s="11">
        <f t="shared" si="13"/>
        <v>269.86551848530075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6849.6973711189694</v>
      </c>
      <c r="E46" s="11">
        <f t="shared" si="15"/>
        <v>6668.030040658552</v>
      </c>
      <c r="F46" s="11">
        <f t="shared" si="15"/>
        <v>6494.5926222093722</v>
      </c>
      <c r="G46" s="11">
        <f t="shared" si="15"/>
        <v>6327.2569215196099</v>
      </c>
      <c r="H46" s="11">
        <f t="shared" si="15"/>
        <v>6163.5756661644355</v>
      </c>
      <c r="I46" s="11">
        <f t="shared" si="15"/>
        <v>6002.3260440480844</v>
      </c>
      <c r="J46" s="11">
        <f t="shared" si="15"/>
        <v>5842.422832732118</v>
      </c>
      <c r="K46" s="11">
        <f t="shared" si="15"/>
        <v>5685.1954097689022</v>
      </c>
      <c r="L46" s="11">
        <f t="shared" si="15"/>
        <v>5534.3785491772815</v>
      </c>
      <c r="M46" s="11">
        <f t="shared" si="15"/>
        <v>5394.4276093294038</v>
      </c>
      <c r="N46" s="11">
        <f t="shared" si="15"/>
        <v>5267.5872515700503</v>
      </c>
      <c r="O46" s="11">
        <f t="shared" si="15"/>
        <v>5173.3006455889108</v>
      </c>
      <c r="P46" s="11">
        <f t="shared" si="15"/>
        <v>5089.5321204415468</v>
      </c>
      <c r="Q46" s="11">
        <f t="shared" si="15"/>
        <v>5012.3760060397908</v>
      </c>
      <c r="R46" s="11">
        <f t="shared" si="15"/>
        <v>4936.8415940104051</v>
      </c>
      <c r="S46" s="11">
        <f t="shared" si="15"/>
        <v>4859.4915763741656</v>
      </c>
      <c r="T46" s="11">
        <f t="shared" si="15"/>
        <v>4779.2982069207956</v>
      </c>
      <c r="U46" s="11">
        <f t="shared" si="15"/>
        <v>4697.4286802501829</v>
      </c>
      <c r="V46" s="11">
        <f t="shared" si="15"/>
        <v>4614.2966801725943</v>
      </c>
      <c r="W46" s="11">
        <f t="shared" si="15"/>
        <v>4530.7557019927917</v>
      </c>
      <c r="X46" s="11">
        <f t="shared" si="15"/>
        <v>4447.4567549004942</v>
      </c>
    </row>
    <row r="47" spans="1:24" ht="15.75">
      <c r="B47" s="10" t="s">
        <v>12</v>
      </c>
      <c r="C47" s="9"/>
      <c r="D47" s="11">
        <f t="shared" ref="D47:X47" si="16">+D19/D36</f>
        <v>502.14233989338771</v>
      </c>
      <c r="E47" s="11">
        <f t="shared" si="16"/>
        <v>492.16436438159008</v>
      </c>
      <c r="F47" s="11">
        <f t="shared" si="16"/>
        <v>482.80879857686455</v>
      </c>
      <c r="G47" s="11">
        <f t="shared" si="16"/>
        <v>473.80184736556947</v>
      </c>
      <c r="H47" s="11">
        <f t="shared" si="16"/>
        <v>464.63436833825983</v>
      </c>
      <c r="I47" s="11">
        <f t="shared" si="16"/>
        <v>455.6808999118756</v>
      </c>
      <c r="J47" s="11">
        <f t="shared" si="16"/>
        <v>446.91577830597964</v>
      </c>
      <c r="K47" s="11">
        <f t="shared" si="16"/>
        <v>438.26870521161368</v>
      </c>
      <c r="L47" s="11">
        <f t="shared" si="16"/>
        <v>429.60932268129699</v>
      </c>
      <c r="M47" s="11">
        <f t="shared" si="16"/>
        <v>421.81502310854211</v>
      </c>
      <c r="N47" s="11">
        <f t="shared" si="16"/>
        <v>412.95986392356593</v>
      </c>
      <c r="O47" s="11">
        <f t="shared" si="16"/>
        <v>401.78131268247893</v>
      </c>
      <c r="P47" s="11">
        <f t="shared" si="16"/>
        <v>389.80363054623666</v>
      </c>
      <c r="Q47" s="11">
        <f t="shared" si="16"/>
        <v>377.09541133533895</v>
      </c>
      <c r="R47" s="11">
        <f t="shared" si="16"/>
        <v>363.7866563923435</v>
      </c>
      <c r="S47" s="11">
        <f t="shared" si="16"/>
        <v>347.71958878499839</v>
      </c>
      <c r="T47" s="11">
        <f t="shared" si="16"/>
        <v>331.67674201062096</v>
      </c>
      <c r="U47" s="11">
        <f t="shared" si="16"/>
        <v>314.90810601898812</v>
      </c>
      <c r="V47" s="11">
        <f t="shared" si="16"/>
        <v>299.27919061423023</v>
      </c>
      <c r="W47" s="11">
        <f t="shared" si="16"/>
        <v>284.82480398073466</v>
      </c>
      <c r="X47" s="11">
        <f t="shared" si="16"/>
        <v>269.86551848530075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83.873159420664763</v>
      </c>
      <c r="E50" s="11">
        <f t="shared" ref="E50:X50" si="18">+E35/E36</f>
        <v>82.098999644941529</v>
      </c>
      <c r="F50" s="11">
        <f t="shared" si="18"/>
        <v>88.762869843925472</v>
      </c>
      <c r="G50" s="11">
        <f t="shared" si="18"/>
        <v>92.835583235470736</v>
      </c>
      <c r="H50" s="11">
        <f t="shared" si="18"/>
        <v>98.417015243743421</v>
      </c>
      <c r="I50" s="11">
        <f t="shared" si="18"/>
        <v>103.80480216114384</v>
      </c>
      <c r="J50" s="11">
        <f t="shared" si="18"/>
        <v>108.93428099426794</v>
      </c>
      <c r="K50" s="11">
        <f t="shared" si="18"/>
        <v>113.45478402673524</v>
      </c>
      <c r="L50" s="11">
        <f t="shared" si="18"/>
        <v>117.44843531222435</v>
      </c>
      <c r="M50" s="11">
        <f t="shared" si="18"/>
        <v>128.70980725886542</v>
      </c>
      <c r="N50" s="11">
        <f t="shared" si="18"/>
        <v>144.90103454814812</v>
      </c>
      <c r="O50" s="11">
        <f t="shared" si="18"/>
        <v>160.03484180953967</v>
      </c>
      <c r="P50" s="11">
        <f t="shared" si="18"/>
        <v>178.15806162237965</v>
      </c>
      <c r="Q50" s="11">
        <f t="shared" si="18"/>
        <v>201.7852941785533</v>
      </c>
      <c r="R50" s="11">
        <f t="shared" si="18"/>
        <v>228.02979884059599</v>
      </c>
      <c r="S50" s="11">
        <f t="shared" si="18"/>
        <v>257.56829241732032</v>
      </c>
      <c r="T50" s="11">
        <f t="shared" si="18"/>
        <v>289.47195339078849</v>
      </c>
      <c r="U50" s="11">
        <f t="shared" si="18"/>
        <v>322.03756487113236</v>
      </c>
      <c r="V50" s="11">
        <f t="shared" si="18"/>
        <v>352.52975419003076</v>
      </c>
      <c r="W50" s="11">
        <f t="shared" si="18"/>
        <v>386.41920561039291</v>
      </c>
      <c r="X50" s="11">
        <f t="shared" si="18"/>
        <v>423.45280418440342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-2.0812550251080419</v>
      </c>
      <c r="F53" s="32">
        <f>IFERROR(((F39/$D39)-1)*100,0)</f>
        <v>-4.0414901983396145</v>
      </c>
      <c r="G53" s="32">
        <f>IFERROR(((G39/$D39)-1)*100,0)</f>
        <v>-5.9114638377560151</v>
      </c>
      <c r="H53" s="32">
        <f t="shared" ref="H53:X53" si="19">IFERROR(((H39/$D39)-1)*100,0)</f>
        <v>-7.7277596534088726</v>
      </c>
      <c r="I53" s="32">
        <f t="shared" si="19"/>
        <v>-9.5016648987738215</v>
      </c>
      <c r="J53" s="32">
        <f t="shared" si="19"/>
        <v>-11.207778629324118</v>
      </c>
      <c r="K53" s="32">
        <f t="shared" si="19"/>
        <v>-12.893816072032493</v>
      </c>
      <c r="L53" s="32">
        <f t="shared" si="19"/>
        <v>-14.507309874989637</v>
      </c>
      <c r="M53" s="32">
        <f t="shared" si="19"/>
        <v>-15.971837178214921</v>
      </c>
      <c r="N53" s="32">
        <f t="shared" si="19"/>
        <v>-17.671654015524997</v>
      </c>
      <c r="O53" s="32">
        <f t="shared" si="19"/>
        <v>-18.617400716448561</v>
      </c>
      <c r="P53" s="32">
        <f t="shared" si="19"/>
        <v>-19.42459240231711</v>
      </c>
      <c r="Q53" s="32">
        <f t="shared" si="19"/>
        <v>-20.102298839471821</v>
      </c>
      <c r="R53" s="32">
        <f t="shared" si="19"/>
        <v>-20.724938861372742</v>
      </c>
      <c r="S53" s="32">
        <f t="shared" si="19"/>
        <v>-21.333834513807691</v>
      </c>
      <c r="T53" s="32">
        <f t="shared" si="19"/>
        <v>-21.880888402506059</v>
      </c>
      <c r="U53" s="32">
        <f t="shared" si="19"/>
        <v>-22.36337497887596</v>
      </c>
      <c r="V53" s="32">
        <f t="shared" si="19"/>
        <v>-22.767705413676364</v>
      </c>
      <c r="W53" s="32">
        <f t="shared" si="19"/>
        <v>-23.310115208967741</v>
      </c>
      <c r="X53" s="32">
        <f t="shared" si="19"/>
        <v>-23.221426492900001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2.2131929016645735</v>
      </c>
      <c r="F54" s="32">
        <f t="shared" ref="F54:I54" si="21">IFERROR(((F40/$D40)-1)*100,0)</f>
        <v>4.314852471516839</v>
      </c>
      <c r="G54" s="32">
        <f t="shared" si="21"/>
        <v>7.0353271572449305</v>
      </c>
      <c r="H54" s="32">
        <f t="shared" si="21"/>
        <v>11.418581386839733</v>
      </c>
      <c r="I54" s="32">
        <f t="shared" si="21"/>
        <v>18.212149606381377</v>
      </c>
      <c r="J54" s="32">
        <f t="shared" ref="J54:X54" si="22">IFERROR(((J40/$D40)-1)*100,0)</f>
        <v>27.281868772008998</v>
      </c>
      <c r="K54" s="32">
        <f t="shared" si="22"/>
        <v>36.80673095291678</v>
      </c>
      <c r="L54" s="32">
        <f t="shared" si="22"/>
        <v>47.292769488755091</v>
      </c>
      <c r="M54" s="32">
        <f t="shared" si="22"/>
        <v>59.132209250465721</v>
      </c>
      <c r="N54" s="32">
        <f t="shared" si="22"/>
        <v>72.61856090627623</v>
      </c>
      <c r="O54" s="32">
        <f t="shared" si="22"/>
        <v>87.576498402415922</v>
      </c>
      <c r="P54" s="32">
        <f t="shared" si="22"/>
        <v>103.41790124300547</v>
      </c>
      <c r="Q54" s="32">
        <f t="shared" si="22"/>
        <v>125.61769692110812</v>
      </c>
      <c r="R54" s="32">
        <f t="shared" si="22"/>
        <v>153.47456480383377</v>
      </c>
      <c r="S54" s="32">
        <f t="shared" si="22"/>
        <v>190.95334450428177</v>
      </c>
      <c r="T54" s="32">
        <f t="shared" si="22"/>
        <v>238.19577643599499</v>
      </c>
      <c r="U54" s="32">
        <f t="shared" si="22"/>
        <v>299.09590806550364</v>
      </c>
      <c r="V54" s="32">
        <f t="shared" si="22"/>
        <v>371.38648297939721</v>
      </c>
      <c r="W54" s="32">
        <f t="shared" si="22"/>
        <v>472.60794748248054</v>
      </c>
      <c r="X54" s="39">
        <f t="shared" si="22"/>
        <v>606.91840556508737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0.88993587417927067</v>
      </c>
      <c r="F55" s="32">
        <f t="shared" ref="F55:I55" si="23">IFERROR(((F41/$D41)-1)*100,0)</f>
        <v>1.9175635348644526</v>
      </c>
      <c r="G55" s="32">
        <f t="shared" si="23"/>
        <v>3.0214506555620746</v>
      </c>
      <c r="H55" s="32">
        <f t="shared" si="23"/>
        <v>4.1270412755964214</v>
      </c>
      <c r="I55" s="32">
        <f t="shared" si="23"/>
        <v>5.1823446879906809</v>
      </c>
      <c r="J55" s="32">
        <f t="shared" ref="J55:X55" si="24">IFERROR(((J41/$D41)-1)*100,0)</f>
        <v>6.4691168512676755</v>
      </c>
      <c r="K55" s="32">
        <f t="shared" si="24"/>
        <v>7.6422459894007533</v>
      </c>
      <c r="L55" s="32">
        <f t="shared" si="24"/>
        <v>8.7499673625206054</v>
      </c>
      <c r="M55" s="32">
        <f t="shared" si="24"/>
        <v>9.874868195359543</v>
      </c>
      <c r="N55" s="32">
        <f t="shared" si="24"/>
        <v>8.2211569360350456</v>
      </c>
      <c r="O55" s="32">
        <f t="shared" si="24"/>
        <v>9.3761229381562838</v>
      </c>
      <c r="P55" s="32">
        <f t="shared" si="24"/>
        <v>10.667017933658318</v>
      </c>
      <c r="Q55" s="32">
        <f t="shared" si="24"/>
        <v>12.042951357624631</v>
      </c>
      <c r="R55" s="32">
        <f t="shared" si="24"/>
        <v>13.413675380204104</v>
      </c>
      <c r="S55" s="32">
        <f t="shared" si="24"/>
        <v>14.727359178719324</v>
      </c>
      <c r="T55" s="32">
        <f t="shared" si="24"/>
        <v>16.174895250923193</v>
      </c>
      <c r="U55" s="32">
        <f t="shared" si="24"/>
        <v>17.52439968686328</v>
      </c>
      <c r="V55" s="32">
        <f t="shared" si="24"/>
        <v>18.810044426329963</v>
      </c>
      <c r="W55" s="32">
        <f t="shared" si="24"/>
        <v>17.432499141180969</v>
      </c>
      <c r="X55" s="32">
        <f t="shared" si="24"/>
        <v>18.756486088640003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-2.6067666530480649</v>
      </c>
      <c r="F56" s="32">
        <f t="shared" ref="F56:I56" si="25">IFERROR(((F42/$D42)-1)*100,0)</f>
        <v>-5.0931236934511404</v>
      </c>
      <c r="G56" s="32">
        <f t="shared" si="25"/>
        <v>-7.4917430708147936</v>
      </c>
      <c r="H56" s="32">
        <f t="shared" si="25"/>
        <v>-9.8428380508042697</v>
      </c>
      <c r="I56" s="32">
        <f t="shared" si="25"/>
        <v>-12.15794688387345</v>
      </c>
      <c r="J56" s="32">
        <f t="shared" ref="J56:X56" si="26">IFERROR(((J42/$D42)-1)*100,0)</f>
        <v>-14.45217988611387</v>
      </c>
      <c r="K56" s="32">
        <f t="shared" si="26"/>
        <v>-16.708411014345881</v>
      </c>
      <c r="L56" s="32">
        <f t="shared" si="26"/>
        <v>-18.877612865728132</v>
      </c>
      <c r="M56" s="32">
        <f t="shared" si="26"/>
        <v>-20.887249163964139</v>
      </c>
      <c r="N56" s="32">
        <f t="shared" si="26"/>
        <v>-22.732984684300238</v>
      </c>
      <c r="O56" s="32">
        <f t="shared" si="26"/>
        <v>-24.167525715768178</v>
      </c>
      <c r="P56" s="32">
        <f t="shared" si="26"/>
        <v>-25.469869224974286</v>
      </c>
      <c r="Q56" s="32">
        <f t="shared" si="26"/>
        <v>-26.692207267492329</v>
      </c>
      <c r="R56" s="32">
        <f t="shared" si="26"/>
        <v>-27.900655362998307</v>
      </c>
      <c r="S56" s="32">
        <f t="shared" si="26"/>
        <v>-29.171318066697573</v>
      </c>
      <c r="T56" s="32">
        <f t="shared" si="26"/>
        <v>-30.480326695974313</v>
      </c>
      <c r="U56" s="32">
        <f t="shared" si="26"/>
        <v>-31.822006690908033</v>
      </c>
      <c r="V56" s="32">
        <f t="shared" si="26"/>
        <v>-33.165356374313291</v>
      </c>
      <c r="W56" s="32">
        <f t="shared" si="26"/>
        <v>-34.498293008752036</v>
      </c>
      <c r="X56" s="32">
        <f t="shared" si="26"/>
        <v>-35.834805180536044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-2.6521949893202335</v>
      </c>
      <c r="F57" s="32">
        <f t="shared" ref="F57:I57" si="27">IFERROR(((F43/$D43)-1)*100,0)</f>
        <v>-5.1842399695913421</v>
      </c>
      <c r="G57" s="32">
        <f t="shared" si="27"/>
        <v>-7.6272048426865524</v>
      </c>
      <c r="H57" s="32">
        <f t="shared" si="27"/>
        <v>-10.01681779179755</v>
      </c>
      <c r="I57" s="32">
        <f t="shared" si="27"/>
        <v>-12.370930877088638</v>
      </c>
      <c r="J57" s="32">
        <f t="shared" ref="J57:X57" si="28">IFERROR(((J43/$D43)-1)*100,0)</f>
        <v>-14.705387461844943</v>
      </c>
      <c r="K57" s="32">
        <f t="shared" si="28"/>
        <v>-17.000779717072867</v>
      </c>
      <c r="L57" s="32">
        <f t="shared" si="28"/>
        <v>-19.202582985455564</v>
      </c>
      <c r="M57" s="32">
        <f t="shared" si="28"/>
        <v>-21.245752665301065</v>
      </c>
      <c r="N57" s="32">
        <f t="shared" si="28"/>
        <v>-23.09751853008456</v>
      </c>
      <c r="O57" s="32">
        <f t="shared" si="28"/>
        <v>-24.474026146007699</v>
      </c>
      <c r="P57" s="32">
        <f t="shared" si="28"/>
        <v>-25.696978352634591</v>
      </c>
      <c r="Q57" s="32">
        <f t="shared" si="28"/>
        <v>-26.823394750636009</v>
      </c>
      <c r="R57" s="32">
        <f t="shared" si="28"/>
        <v>-27.926135615478721</v>
      </c>
      <c r="S57" s="32">
        <f t="shared" si="28"/>
        <v>-29.055382842697519</v>
      </c>
      <c r="T57" s="32">
        <f t="shared" si="28"/>
        <v>-30.226140689482062</v>
      </c>
      <c r="U57" s="32">
        <f t="shared" si="28"/>
        <v>-31.421369065786784</v>
      </c>
      <c r="V57" s="32">
        <f t="shared" si="28"/>
        <v>-32.635028525080656</v>
      </c>
      <c r="W57" s="32">
        <f t="shared" si="28"/>
        <v>-33.85465873140253</v>
      </c>
      <c r="X57" s="32">
        <f t="shared" si="28"/>
        <v>-35.070755481070904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-1.9870810961521657</v>
      </c>
      <c r="F58" s="32">
        <f t="shared" ref="F58:I58" si="29">IFERROR(((F44/$D44)-1)*100,0)</f>
        <v>-3.8502113405987526</v>
      </c>
      <c r="G58" s="32">
        <f t="shared" si="29"/>
        <v>-5.6439161321937821</v>
      </c>
      <c r="H58" s="32">
        <f t="shared" si="29"/>
        <v>-7.4695895118287332</v>
      </c>
      <c r="I58" s="32">
        <f t="shared" si="29"/>
        <v>-9.2526433822283423</v>
      </c>
      <c r="J58" s="32">
        <f t="shared" ref="J58:X58" si="30">IFERROR(((J44/$D44)-1)*100,0)</f>
        <v>-10.998188601091375</v>
      </c>
      <c r="K58" s="32">
        <f t="shared" si="30"/>
        <v>-12.720224846073602</v>
      </c>
      <c r="L58" s="32">
        <f t="shared" si="30"/>
        <v>-14.444712474851363</v>
      </c>
      <c r="M58" s="32">
        <f t="shared" si="30"/>
        <v>-15.996921670038876</v>
      </c>
      <c r="N58" s="32">
        <f t="shared" si="30"/>
        <v>-17.76039757745912</v>
      </c>
      <c r="O58" s="32">
        <f t="shared" si="30"/>
        <v>-19.986569392299593</v>
      </c>
      <c r="P58" s="32">
        <f t="shared" si="30"/>
        <v>-22.371885503819943</v>
      </c>
      <c r="Q58" s="32">
        <f t="shared" si="30"/>
        <v>-24.902685677650304</v>
      </c>
      <c r="R58" s="32">
        <f t="shared" si="30"/>
        <v>-27.553080572815102</v>
      </c>
      <c r="S58" s="32">
        <f t="shared" si="30"/>
        <v>-30.752784388023436</v>
      </c>
      <c r="T58" s="32">
        <f t="shared" si="30"/>
        <v>-33.947664703788796</v>
      </c>
      <c r="U58" s="32">
        <f t="shared" si="30"/>
        <v>-37.287083561635569</v>
      </c>
      <c r="V58" s="32">
        <f t="shared" si="30"/>
        <v>-40.399530802805508</v>
      </c>
      <c r="W58" s="32">
        <f t="shared" si="30"/>
        <v>-43.278074491546128</v>
      </c>
      <c r="X58" s="32">
        <f t="shared" si="30"/>
        <v>-46.257167132610796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-2.6521949893202335</v>
      </c>
      <c r="F60" s="32">
        <f t="shared" ref="F60:I60" si="33">IFERROR(((F46/$D46)-1)*100,0)</f>
        <v>-5.1842399695913421</v>
      </c>
      <c r="G60" s="32">
        <f t="shared" si="33"/>
        <v>-7.6272048426865524</v>
      </c>
      <c r="H60" s="32">
        <f t="shared" si="33"/>
        <v>-10.01681779179755</v>
      </c>
      <c r="I60" s="32">
        <f t="shared" si="33"/>
        <v>-12.370930877088638</v>
      </c>
      <c r="J60" s="32">
        <f t="shared" ref="J60:X60" si="34">IFERROR(((J46/$D46)-1)*100,0)</f>
        <v>-14.705387461844943</v>
      </c>
      <c r="K60" s="32">
        <f t="shared" si="34"/>
        <v>-17.000779717072867</v>
      </c>
      <c r="L60" s="32">
        <f t="shared" si="34"/>
        <v>-19.202582985455564</v>
      </c>
      <c r="M60" s="32">
        <f t="shared" si="34"/>
        <v>-21.245752665301065</v>
      </c>
      <c r="N60" s="32">
        <f t="shared" si="34"/>
        <v>-23.09751853008456</v>
      </c>
      <c r="O60" s="32">
        <f t="shared" si="34"/>
        <v>-24.474026146007699</v>
      </c>
      <c r="P60" s="32">
        <f t="shared" si="34"/>
        <v>-25.696978352634591</v>
      </c>
      <c r="Q60" s="32">
        <f t="shared" si="34"/>
        <v>-26.823394750636009</v>
      </c>
      <c r="R60" s="32">
        <f t="shared" si="34"/>
        <v>-27.926135615478721</v>
      </c>
      <c r="S60" s="32">
        <f t="shared" si="34"/>
        <v>-29.055382842697519</v>
      </c>
      <c r="T60" s="32">
        <f t="shared" si="34"/>
        <v>-30.226140689482062</v>
      </c>
      <c r="U60" s="32">
        <f t="shared" si="34"/>
        <v>-31.421369065786784</v>
      </c>
      <c r="V60" s="32">
        <f t="shared" si="34"/>
        <v>-32.635028525080656</v>
      </c>
      <c r="W60" s="32">
        <f t="shared" si="34"/>
        <v>-33.85465873140253</v>
      </c>
      <c r="X60" s="32">
        <f t="shared" si="34"/>
        <v>-35.070755481070904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-1.9870810961521657</v>
      </c>
      <c r="F61" s="32">
        <f t="shared" ref="F61:I61" si="36">IFERROR(((F47/$D47)-1)*100,0)</f>
        <v>-3.8502113405987526</v>
      </c>
      <c r="G61" s="32">
        <f t="shared" si="36"/>
        <v>-5.6439161321937821</v>
      </c>
      <c r="H61" s="32">
        <f t="shared" si="36"/>
        <v>-7.4695895118287332</v>
      </c>
      <c r="I61" s="32">
        <f t="shared" si="36"/>
        <v>-9.2526433822283423</v>
      </c>
      <c r="J61" s="32">
        <f t="shared" ref="J61:X61" si="37">IFERROR(((J47/$D47)-1)*100,0)</f>
        <v>-10.998188601091375</v>
      </c>
      <c r="K61" s="32">
        <f t="shared" si="37"/>
        <v>-12.720224846073602</v>
      </c>
      <c r="L61" s="32">
        <f t="shared" si="37"/>
        <v>-14.444712474851363</v>
      </c>
      <c r="M61" s="32">
        <f t="shared" si="37"/>
        <v>-15.996921670038876</v>
      </c>
      <c r="N61" s="32">
        <f t="shared" si="37"/>
        <v>-17.76039757745912</v>
      </c>
      <c r="O61" s="32">
        <f t="shared" si="37"/>
        <v>-19.986569392299593</v>
      </c>
      <c r="P61" s="32">
        <f t="shared" si="37"/>
        <v>-22.371885503819943</v>
      </c>
      <c r="Q61" s="32">
        <f t="shared" si="37"/>
        <v>-24.902685677650304</v>
      </c>
      <c r="R61" s="32">
        <f t="shared" si="37"/>
        <v>-27.553080572815102</v>
      </c>
      <c r="S61" s="32">
        <f t="shared" si="37"/>
        <v>-30.752784388023436</v>
      </c>
      <c r="T61" s="32">
        <f t="shared" si="37"/>
        <v>-33.947664703788796</v>
      </c>
      <c r="U61" s="32">
        <f t="shared" si="37"/>
        <v>-37.287083561635569</v>
      </c>
      <c r="V61" s="32">
        <f t="shared" si="37"/>
        <v>-40.399530802805508</v>
      </c>
      <c r="W61" s="32">
        <f t="shared" si="37"/>
        <v>-43.278074491546128</v>
      </c>
      <c r="X61" s="32">
        <f t="shared" si="37"/>
        <v>-46.257167132610796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-2.1152890721869211</v>
      </c>
      <c r="F64" s="32">
        <f t="shared" ref="F64:I64" si="41">IFERROR(((F50/$D50)-1)*100,0)</f>
        <v>5.8298870068032471</v>
      </c>
      <c r="G64" s="32">
        <f t="shared" si="41"/>
        <v>10.685687622490825</v>
      </c>
      <c r="H64" s="32">
        <f t="shared" si="41"/>
        <v>17.340298044734581</v>
      </c>
      <c r="I64" s="32">
        <f t="shared" si="41"/>
        <v>23.764029968767698</v>
      </c>
      <c r="J64" s="32">
        <f t="shared" ref="J64:X64" si="42">IFERROR(((J50/$D50)-1)*100,0)</f>
        <v>29.879787224789567</v>
      </c>
      <c r="K64" s="32">
        <f t="shared" si="42"/>
        <v>35.269476922532775</v>
      </c>
      <c r="L64" s="32">
        <f t="shared" si="42"/>
        <v>40.031013644261584</v>
      </c>
      <c r="M64" s="32">
        <f t="shared" si="42"/>
        <v>53.457683182438643</v>
      </c>
      <c r="N64" s="32">
        <f t="shared" si="42"/>
        <v>72.762103572847224</v>
      </c>
      <c r="O64" s="32">
        <f t="shared" si="42"/>
        <v>90.805786875020374</v>
      </c>
      <c r="P64" s="32">
        <f t="shared" si="42"/>
        <v>112.41367661951323</v>
      </c>
      <c r="Q64" s="32">
        <f t="shared" si="42"/>
        <v>140.58387161320792</v>
      </c>
      <c r="R64" s="32">
        <f t="shared" si="42"/>
        <v>171.8745787277613</v>
      </c>
      <c r="S64" s="32">
        <f t="shared" si="42"/>
        <v>207.09263153601958</v>
      </c>
      <c r="T64" s="32">
        <f t="shared" si="42"/>
        <v>245.13061793576369</v>
      </c>
      <c r="U64" s="32">
        <f t="shared" si="42"/>
        <v>283.95783239302699</v>
      </c>
      <c r="V64" s="32">
        <f t="shared" si="42"/>
        <v>320.31295425741899</v>
      </c>
      <c r="W64" s="32">
        <f t="shared" si="42"/>
        <v>360.7185520129417</v>
      </c>
      <c r="X64" s="32">
        <f t="shared" si="42"/>
        <v>404.8728426463361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2.3046796204393578</v>
      </c>
      <c r="D67" s="30">
        <f>(D8/D7)*100</f>
        <v>0.7769079094400515</v>
      </c>
      <c r="E67" s="30">
        <f t="shared" ref="E67:X67" si="43">(E8/E7)*100</f>
        <v>0.81098096217212623</v>
      </c>
      <c r="F67" s="30">
        <f t="shared" si="43"/>
        <v>0.84456328182569618</v>
      </c>
      <c r="G67" s="30">
        <f t="shared" si="43"/>
        <v>0.88381215873710606</v>
      </c>
      <c r="H67" s="30">
        <f t="shared" si="43"/>
        <v>0.93811504752549146</v>
      </c>
      <c r="I67" s="30">
        <f t="shared" si="43"/>
        <v>1.0148247911785508</v>
      </c>
      <c r="J67" s="30">
        <f t="shared" si="43"/>
        <v>1.1136819087391616</v>
      </c>
      <c r="K67" s="30">
        <f t="shared" si="43"/>
        <v>1.2201915702087418</v>
      </c>
      <c r="L67" s="30">
        <f t="shared" si="43"/>
        <v>1.3385111341310745</v>
      </c>
      <c r="M67" s="30">
        <f t="shared" si="43"/>
        <v>1.4713051893751943</v>
      </c>
      <c r="N67" s="30">
        <f t="shared" si="43"/>
        <v>1.6289495881471334</v>
      </c>
      <c r="O67" s="30">
        <f t="shared" si="43"/>
        <v>1.7906735164129872</v>
      </c>
      <c r="P67" s="30">
        <f t="shared" si="43"/>
        <v>1.9613549730517394</v>
      </c>
      <c r="Q67" s="30">
        <f t="shared" si="43"/>
        <v>2.1938575290856157</v>
      </c>
      <c r="R67" s="30">
        <f t="shared" si="43"/>
        <v>2.4840900960468608</v>
      </c>
      <c r="S67" s="30">
        <f t="shared" si="43"/>
        <v>2.8734584077711083</v>
      </c>
      <c r="T67" s="30">
        <f t="shared" si="43"/>
        <v>3.363414768541388</v>
      </c>
      <c r="U67" s="30">
        <f t="shared" si="43"/>
        <v>3.9937435136687793</v>
      </c>
      <c r="V67" s="30">
        <f t="shared" si="43"/>
        <v>4.7418491058878001</v>
      </c>
      <c r="W67" s="30">
        <f t="shared" si="43"/>
        <v>5.8008125141869167</v>
      </c>
      <c r="X67" s="30">
        <f t="shared" si="43"/>
        <v>7.153174063092993</v>
      </c>
    </row>
    <row r="68" spans="1:24" ht="15.75">
      <c r="B68" s="20" t="s">
        <v>38</v>
      </c>
      <c r="C68" s="31">
        <f t="shared" ref="C68:C69" si="44">AVERAGE(D68:X68)</f>
        <v>18.233744843087813</v>
      </c>
      <c r="D68" s="30">
        <f>(D9/D7)*100</f>
        <v>13.95786393401505</v>
      </c>
      <c r="E68" s="30">
        <f t="shared" ref="E68:X68" si="45">(E9/E7)*100</f>
        <v>14.381393446212842</v>
      </c>
      <c r="F68" s="30">
        <f t="shared" si="45"/>
        <v>14.824651687966888</v>
      </c>
      <c r="G68" s="30">
        <f t="shared" si="45"/>
        <v>15.28304562051639</v>
      </c>
      <c r="H68" s="30">
        <f t="shared" si="45"/>
        <v>15.751119388855692</v>
      </c>
      <c r="I68" s="30">
        <f t="shared" si="45"/>
        <v>16.222628336460442</v>
      </c>
      <c r="J68" s="30">
        <f t="shared" si="45"/>
        <v>16.73661750144624</v>
      </c>
      <c r="K68" s="30">
        <f t="shared" si="45"/>
        <v>17.248555215256463</v>
      </c>
      <c r="L68" s="30">
        <f t="shared" si="45"/>
        <v>17.754936065938377</v>
      </c>
      <c r="M68" s="30">
        <f t="shared" si="45"/>
        <v>18.251243494295004</v>
      </c>
      <c r="N68" s="30">
        <f t="shared" si="45"/>
        <v>18.34770473318769</v>
      </c>
      <c r="O68" s="30">
        <f t="shared" si="45"/>
        <v>18.75901058753043</v>
      </c>
      <c r="P68" s="30">
        <f t="shared" si="45"/>
        <v>19.170553700625977</v>
      </c>
      <c r="Q68" s="30">
        <f t="shared" si="45"/>
        <v>19.573532743740493</v>
      </c>
      <c r="R68" s="30">
        <f t="shared" si="45"/>
        <v>19.968608367835227</v>
      </c>
      <c r="S68" s="30">
        <f t="shared" si="45"/>
        <v>20.35625937820129</v>
      </c>
      <c r="T68" s="30">
        <f t="shared" si="45"/>
        <v>20.757447790955887</v>
      </c>
      <c r="U68" s="30">
        <f t="shared" si="45"/>
        <v>21.129068649103523</v>
      </c>
      <c r="V68" s="30">
        <f t="shared" si="45"/>
        <v>21.472033726039992</v>
      </c>
      <c r="W68" s="30">
        <f t="shared" si="45"/>
        <v>21.373181729379937</v>
      </c>
      <c r="X68" s="30">
        <f t="shared" si="45"/>
        <v>21.5891856072802</v>
      </c>
    </row>
    <row r="69" spans="1:24" ht="15.75">
      <c r="B69" s="20" t="s">
        <v>10</v>
      </c>
      <c r="C69" s="31">
        <f t="shared" si="44"/>
        <v>79.461575536472836</v>
      </c>
      <c r="D69" s="30">
        <f t="shared" ref="D69:X69" si="46">(D10/D7)*100</f>
        <v>85.265228156544893</v>
      </c>
      <c r="E69" s="30">
        <f t="shared" si="46"/>
        <v>84.807625591615036</v>
      </c>
      <c r="F69" s="30">
        <f t="shared" si="46"/>
        <v>84.330785030207409</v>
      </c>
      <c r="G69" s="30">
        <f t="shared" si="46"/>
        <v>83.83314222074651</v>
      </c>
      <c r="H69" s="30">
        <f t="shared" si="46"/>
        <v>83.310765563618801</v>
      </c>
      <c r="I69" s="30">
        <f t="shared" si="46"/>
        <v>82.762546872361014</v>
      </c>
      <c r="J69" s="30">
        <f t="shared" si="46"/>
        <v>82.149700589814586</v>
      </c>
      <c r="K69" s="30">
        <f t="shared" si="46"/>
        <v>81.5312532145348</v>
      </c>
      <c r="L69" s="30">
        <f t="shared" si="46"/>
        <v>80.906552799930552</v>
      </c>
      <c r="M69" s="30">
        <f t="shared" si="46"/>
        <v>80.277451316329802</v>
      </c>
      <c r="N69" s="30">
        <f t="shared" si="46"/>
        <v>80.023345678665166</v>
      </c>
      <c r="O69" s="30">
        <f t="shared" si="46"/>
        <v>79.45031589605658</v>
      </c>
      <c r="P69" s="30">
        <f t="shared" si="46"/>
        <v>78.868091326322272</v>
      </c>
      <c r="Q69" s="30">
        <f t="shared" si="46"/>
        <v>78.232609727173894</v>
      </c>
      <c r="R69" s="30">
        <f t="shared" si="46"/>
        <v>77.547301536117914</v>
      </c>
      <c r="S69" s="30">
        <f t="shared" si="46"/>
        <v>76.770282214027603</v>
      </c>
      <c r="T69" s="30">
        <f t="shared" si="46"/>
        <v>75.879137440502717</v>
      </c>
      <c r="U69" s="30">
        <f t="shared" si="46"/>
        <v>74.877187837227694</v>
      </c>
      <c r="V69" s="30">
        <f t="shared" si="46"/>
        <v>73.786117168072224</v>
      </c>
      <c r="W69" s="30">
        <f t="shared" si="46"/>
        <v>72.826005756433148</v>
      </c>
      <c r="X69" s="30">
        <f t="shared" si="46"/>
        <v>71.25764032962681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93.190408027893099</v>
      </c>
      <c r="D73" s="30">
        <f>(D16/D$10)*100</f>
        <v>93.16984102440064</v>
      </c>
      <c r="E73" s="30">
        <f t="shared" ref="E73:X73" si="48">(E16/E$10)*100</f>
        <v>93.126382657499491</v>
      </c>
      <c r="F73" s="30">
        <f t="shared" si="48"/>
        <v>93.080392405996037</v>
      </c>
      <c r="G73" s="30">
        <f>(G16/G$10)*100</f>
        <v>93.03341048112668</v>
      </c>
      <c r="H73" s="30">
        <f t="shared" si="48"/>
        <v>92.990047600790604</v>
      </c>
      <c r="I73" s="30">
        <f t="shared" si="48"/>
        <v>92.943939146146874</v>
      </c>
      <c r="J73" s="30">
        <f t="shared" si="48"/>
        <v>92.894073511615034</v>
      </c>
      <c r="K73" s="30">
        <f t="shared" si="48"/>
        <v>92.84279785131055</v>
      </c>
      <c r="L73" s="30">
        <f t="shared" si="48"/>
        <v>92.796609719673754</v>
      </c>
      <c r="M73" s="30">
        <f t="shared" si="48"/>
        <v>92.747637095536135</v>
      </c>
      <c r="N73" s="30">
        <f t="shared" si="48"/>
        <v>92.730280102822775</v>
      </c>
      <c r="O73" s="30">
        <f t="shared" si="48"/>
        <v>92.793266257074819</v>
      </c>
      <c r="P73" s="30">
        <f t="shared" si="48"/>
        <v>92.885932743289828</v>
      </c>
      <c r="Q73" s="30">
        <f t="shared" si="48"/>
        <v>93.003109542067136</v>
      </c>
      <c r="R73" s="30">
        <f t="shared" si="48"/>
        <v>93.136914357940441</v>
      </c>
      <c r="S73" s="30">
        <f t="shared" si="48"/>
        <v>93.322345152592447</v>
      </c>
      <c r="T73" s="30">
        <f t="shared" si="48"/>
        <v>93.510499555863262</v>
      </c>
      <c r="U73" s="30">
        <f t="shared" si="48"/>
        <v>93.717339447707317</v>
      </c>
      <c r="V73" s="30">
        <f t="shared" si="48"/>
        <v>93.909136675927513</v>
      </c>
      <c r="W73" s="30">
        <f t="shared" si="48"/>
        <v>94.085348513488213</v>
      </c>
      <c r="X73" s="30">
        <f t="shared" si="48"/>
        <v>94.279264742885402</v>
      </c>
    </row>
    <row r="74" spans="1:24" ht="15.75">
      <c r="A74" s="36"/>
      <c r="B74" s="10" t="s">
        <v>12</v>
      </c>
      <c r="C74" s="31">
        <f>AVERAGE(D74:X74)</f>
        <v>6.8095919721069054</v>
      </c>
      <c r="D74" s="30">
        <f>(D19/D$10)*100</f>
        <v>6.830158975599347</v>
      </c>
      <c r="E74" s="30">
        <f t="shared" ref="E74:X74" si="49">(E19/E$10)*100</f>
        <v>6.8736173425005056</v>
      </c>
      <c r="F74" s="30">
        <f t="shared" si="49"/>
        <v>6.9196075940039572</v>
      </c>
      <c r="G74" s="30">
        <f t="shared" si="49"/>
        <v>6.9665895188733158</v>
      </c>
      <c r="H74" s="30">
        <f t="shared" si="49"/>
        <v>7.0099523992093999</v>
      </c>
      <c r="I74" s="30">
        <f t="shared" si="49"/>
        <v>7.05606085385313</v>
      </c>
      <c r="J74" s="30">
        <f t="shared" si="49"/>
        <v>7.1059264883849727</v>
      </c>
      <c r="K74" s="30">
        <f t="shared" si="49"/>
        <v>7.1572021486894633</v>
      </c>
      <c r="L74" s="30">
        <f t="shared" si="49"/>
        <v>7.2033902803262464</v>
      </c>
      <c r="M74" s="30">
        <f t="shared" si="49"/>
        <v>7.2523629044638636</v>
      </c>
      <c r="N74" s="30">
        <f t="shared" si="49"/>
        <v>7.2697198971772181</v>
      </c>
      <c r="O74" s="30">
        <f t="shared" si="49"/>
        <v>7.206733742925195</v>
      </c>
      <c r="P74" s="30">
        <f t="shared" si="49"/>
        <v>7.1140672567101788</v>
      </c>
      <c r="Q74" s="30">
        <f t="shared" si="49"/>
        <v>6.996890457932853</v>
      </c>
      <c r="R74" s="30">
        <f t="shared" si="49"/>
        <v>6.8630856420595521</v>
      </c>
      <c r="S74" s="30">
        <f t="shared" si="49"/>
        <v>6.6776548474075579</v>
      </c>
      <c r="T74" s="30">
        <f t="shared" si="49"/>
        <v>6.4895004441367226</v>
      </c>
      <c r="U74" s="30">
        <f t="shared" si="49"/>
        <v>6.2826605522926844</v>
      </c>
      <c r="V74" s="30">
        <f t="shared" si="49"/>
        <v>6.0908633240724912</v>
      </c>
      <c r="W74" s="30">
        <f t="shared" si="49"/>
        <v>5.9146514865117803</v>
      </c>
      <c r="X74" s="30">
        <f t="shared" si="49"/>
        <v>5.7207352571145913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196220721.28888169</v>
      </c>
      <c r="E147">
        <v>203668773.97248751</v>
      </c>
      <c r="F147">
        <v>205043117.02702701</v>
      </c>
      <c r="G147">
        <v>226877438.13723901</v>
      </c>
      <c r="H147">
        <v>280188648.56416899</v>
      </c>
      <c r="I147">
        <v>359124706.9134165</v>
      </c>
      <c r="J147">
        <v>440831618.19550091</v>
      </c>
      <c r="K147">
        <v>474902025.85790592</v>
      </c>
      <c r="L147">
        <v>522671530.41916168</v>
      </c>
      <c r="M147">
        <v>580059557.62323999</v>
      </c>
      <c r="N147">
        <v>645025560.04660952</v>
      </c>
      <c r="O147">
        <v>704435949.98996603</v>
      </c>
      <c r="P147">
        <v>747657533.72811139</v>
      </c>
      <c r="Q147">
        <v>962280299.82327247</v>
      </c>
      <c r="R147">
        <v>1171086754.023952</v>
      </c>
      <c r="S147">
        <v>1518449587.3118629</v>
      </c>
      <c r="T147">
        <v>1891393429.357501</v>
      </c>
      <c r="U147">
        <v>2406641851.432271</v>
      </c>
      <c r="V147">
        <v>2879257161.3529701</v>
      </c>
      <c r="W147">
        <v>3935307654.96035</v>
      </c>
      <c r="X147">
        <v>5184353626.1229973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Wealth_MMR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2014-12-03T13:24:42Z</dcterms:modified>
</cp:coreProperties>
</file>