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LV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<sst xmlns="http://schemas.openxmlformats.org/spreadsheetml/2006/main" count="95" uniqueCount="65">
  <si>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</si>
  <si>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</si>
  <si>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</si>
  <si>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</si>
  <si>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</si>
  <si>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</si>
  <si>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</si>
  <si>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</si>
  <si>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</si>
  <si>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</si>
  <si>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</si>
  <si>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</si>
  <si>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</si>
  <si>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</si>
  <si>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</si>
  <si>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</si>
  <si>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</si>
  <si>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</si>
  <si>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</si>
  <si>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</si>
  <si>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</si>
  <si>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</si>
  <si>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</si>
  <si>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</si>
  <si>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</si>
  <si>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</si>
  <si>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</si>
  <si>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</si>
  <si>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</si>
  <si>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</si>
  <si>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</si>
  <si>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</si>
  <si>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</si>
  <si>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</si>
  <si>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</si>
  <si>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</si>
  <si>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</si>
  <si>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</si>
  <si>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</si>
  <si>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</si>
  <si>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</si>
  <si>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</si>
  <si>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</si>
  <si>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</si>
  <si>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</si>
  <si>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</si>
  <si>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</si>
  <si>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</si>
  <si>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</si>
  <si>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</si>
  <si>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</si>
  <si>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</si>
  <si>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</si>
  <si>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</si>
  <si>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</si>
  <si>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</si>
  <si>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</si>
  <si>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</si>
  <si>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</si>
  <si>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</si>
  <si>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</si>
  <si>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</si>
  <si>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</si>
  <si>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Latvia</t>
  </si>
  <si>
    <t>LVA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</si>
</sst>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Wealth_LVA!$B$54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Wealth_LVA!$D$52:$X$52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Wealth_LVA!$D$54:$X$54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0.53013167403677119</c:v>
                </c:pt>
                <c:pt idx="2">
                  <c:v>0.62676435818289633</c:v>
                </c:pt>
                <c:pt idx="3">
                  <c:v>0.75245049823939869</c:v>
                </c:pt>
                <c:pt idx="4">
                  <c:v>1.0295639103466536</c:v>
                </c:pt>
                <c:pt idx="5">
                  <c:v>1.4253254064080068</c:v>
                </c:pt>
                <c:pt idx="6">
                  <c:v>2.2524362263061981</c:v>
                </c:pt>
                <c:pt idx="7">
                  <c:v>3.6447392605005069</c:v>
                </c:pt>
                <c:pt idx="8">
                  <c:v>7.6601855870401359</c:v>
                </c:pt>
                <c:pt idx="9">
                  <c:v>11.022961030575251</c:v>
                </c:pt>
                <c:pt idx="10">
                  <c:v>15.087740047755682</c:v>
                </c:pt>
                <c:pt idx="11">
                  <c:v>19.97876935725218</c:v>
                </c:pt>
                <c:pt idx="12">
                  <c:v>25.873261360256805</c:v>
                </c:pt>
                <c:pt idx="13">
                  <c:v>32.823964970300068</c:v>
                </c:pt>
                <c:pt idx="14">
                  <c:v>42.219612439520418</c:v>
                </c:pt>
                <c:pt idx="15">
                  <c:v>54.586996991129652</c:v>
                </c:pt>
                <c:pt idx="16">
                  <c:v>69.373227655469776</c:v>
                </c:pt>
                <c:pt idx="17">
                  <c:v>85.275249073009917</c:v>
                </c:pt>
                <c:pt idx="18">
                  <c:v>97.628684895652768</c:v>
                </c:pt>
                <c:pt idx="19">
                  <c:v>102.46122362291908</c:v>
                </c:pt>
                <c:pt idx="20" formatCode="_(* #,##0.0000_);_(* \(#,##0.0000\);_(* &quot;-&quot;??_);_(@_)">
                  <c:v>105.66528114587936</c:v>
                </c:pt>
              </c:numCache>
            </c:numRef>
          </c:val>
        </c:ser>
        <c:ser>
          <c:idx val="1"/>
          <c:order val="1"/>
          <c:tx>
            <c:strRef>
              <c:f>Wealth_LVA!$B$55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Wealth_LVA!$D$52:$X$52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Wealth_LVA!$D$55:$X$55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0.43691068036968428</c:v>
                </c:pt>
                <c:pt idx="2">
                  <c:v>1.1075666443487897</c:v>
                </c:pt>
                <c:pt idx="3">
                  <c:v>-0.4794804501656369</c:v>
                </c:pt>
                <c:pt idx="4">
                  <c:v>0.23549122039787651</c:v>
                </c:pt>
                <c:pt idx="5">
                  <c:v>0.87796212744806201</c:v>
                </c:pt>
                <c:pt idx="6">
                  <c:v>0.91801275100136248</c:v>
                </c:pt>
                <c:pt idx="7">
                  <c:v>2.6204904180366251</c:v>
                </c:pt>
                <c:pt idx="8">
                  <c:v>3.9077707178002852</c:v>
                </c:pt>
                <c:pt idx="9">
                  <c:v>4.4889017044443813</c:v>
                </c:pt>
                <c:pt idx="10">
                  <c:v>5.0553037009529733</c:v>
                </c:pt>
                <c:pt idx="11">
                  <c:v>8.5849316819871291</c:v>
                </c:pt>
                <c:pt idx="12">
                  <c:v>10.476060023982425</c:v>
                </c:pt>
                <c:pt idx="13">
                  <c:v>12.560011231579328</c:v>
                </c:pt>
                <c:pt idx="14">
                  <c:v>16.140728502814717</c:v>
                </c:pt>
                <c:pt idx="15">
                  <c:v>19.003494477061047</c:v>
                </c:pt>
                <c:pt idx="16">
                  <c:v>21.355363399102245</c:v>
                </c:pt>
                <c:pt idx="17">
                  <c:v>23.381550629843993</c:v>
                </c:pt>
                <c:pt idx="18">
                  <c:v>25.470004971532624</c:v>
                </c:pt>
                <c:pt idx="19">
                  <c:v>22.652321708419954</c:v>
                </c:pt>
                <c:pt idx="20">
                  <c:v>21.373930163298162</c:v>
                </c:pt>
              </c:numCache>
            </c:numRef>
          </c:val>
        </c:ser>
        <c:ser>
          <c:idx val="2"/>
          <c:order val="2"/>
          <c:tx>
            <c:strRef>
              <c:f>Wealth_LVA!$B$56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Wealth_LVA!$D$52:$X$52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Wealth_LVA!$D$56:$X$56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1.8727190367310964</c:v>
                </c:pt>
                <c:pt idx="2">
                  <c:v>4.3455838376333933</c:v>
                </c:pt>
                <c:pt idx="3">
                  <c:v>7.2469687190138243</c:v>
                </c:pt>
                <c:pt idx="4">
                  <c:v>10.270187386678021</c:v>
                </c:pt>
                <c:pt idx="5">
                  <c:v>13.149481154840782</c:v>
                </c:pt>
                <c:pt idx="6">
                  <c:v>15.769933971172701</c:v>
                </c:pt>
                <c:pt idx="7">
                  <c:v>18.169523473203352</c:v>
                </c:pt>
                <c:pt idx="8">
                  <c:v>20.394339403780414</c:v>
                </c:pt>
                <c:pt idx="9">
                  <c:v>22.562390936189878</c:v>
                </c:pt>
                <c:pt idx="10">
                  <c:v>24.767927035263249</c:v>
                </c:pt>
                <c:pt idx="11">
                  <c:v>26.734926176929498</c:v>
                </c:pt>
                <c:pt idx="12">
                  <c:v>28.692732089761019</c:v>
                </c:pt>
                <c:pt idx="13">
                  <c:v>30.631583361158611</c:v>
                </c:pt>
                <c:pt idx="14">
                  <c:v>32.533414942013941</c:v>
                </c:pt>
                <c:pt idx="15">
                  <c:v>34.384475544822514</c:v>
                </c:pt>
                <c:pt idx="16">
                  <c:v>37.633940225071115</c:v>
                </c:pt>
                <c:pt idx="17">
                  <c:v>40.853348881163541</c:v>
                </c:pt>
                <c:pt idx="18">
                  <c:v>44.048455786818778</c:v>
                </c:pt>
                <c:pt idx="19">
                  <c:v>47.229138492209934</c:v>
                </c:pt>
                <c:pt idx="20">
                  <c:v>50.404293722598979</c:v>
                </c:pt>
              </c:numCache>
            </c:numRef>
          </c:val>
        </c:ser>
        <c:ser>
          <c:idx val="4"/>
          <c:order val="3"/>
          <c:tx>
            <c:strRef>
              <c:f>Wealth_LVA!$B$53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Wealth_LVA!$D$52:$X$52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Wealth_LVA!$D$53:$X$53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0.60402464333522143</c:v>
                </c:pt>
                <c:pt idx="2">
                  <c:v>1.3528063384096845</c:v>
                </c:pt>
                <c:pt idx="3">
                  <c:v>0.55891288322518218</c:v>
                </c:pt>
                <c:pt idx="4">
                  <c:v>1.430587498764857</c:v>
                </c:pt>
                <c:pt idx="5">
                  <c:v>2.2587432256491402</c:v>
                </c:pt>
                <c:pt idx="6">
                  <c:v>2.7171395653998065</c:v>
                </c:pt>
                <c:pt idx="7">
                  <c:v>4.4330479901787623</c:v>
                </c:pt>
                <c:pt idx="8">
                  <c:v>6.3375365373354864</c:v>
                </c:pt>
                <c:pt idx="9">
                  <c:v>7.613613463603186</c:v>
                </c:pt>
                <c:pt idx="10">
                  <c:v>9.0169218711819923</c:v>
                </c:pt>
                <c:pt idx="11">
                  <c:v>12.643332059981605</c:v>
                </c:pt>
                <c:pt idx="12">
                  <c:v>15.303989841623444</c:v>
                </c:pt>
                <c:pt idx="13">
                  <c:v>18.299906201965332</c:v>
                </c:pt>
                <c:pt idx="14">
                  <c:v>22.813656965590191</c:v>
                </c:pt>
                <c:pt idx="15">
                  <c:v>27.38170027255622</c:v>
                </c:pt>
                <c:pt idx="16">
                  <c:v>32.195538375292188</c:v>
                </c:pt>
                <c:pt idx="17">
                  <c:v>36.989029992467401</c:v>
                </c:pt>
                <c:pt idx="18">
                  <c:v>41.147958836393485</c:v>
                </c:pt>
                <c:pt idx="19">
                  <c:v>40.411517858530189</c:v>
                </c:pt>
                <c:pt idx="20">
                  <c:v>40.450249240056515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Wealth_LVA!$D$64:$X$64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-11.993113290112944</c:v>
                </c:pt>
                <c:pt idx="2">
                  <c:v>-39.49313932648144</c:v>
                </c:pt>
                <c:pt idx="3">
                  <c:v>-45.523150310759121</c:v>
                </c:pt>
                <c:pt idx="4">
                  <c:v>-43.39567098334264</c:v>
                </c:pt>
                <c:pt idx="5">
                  <c:v>-42.252032716565949</c:v>
                </c:pt>
                <c:pt idx="6">
                  <c:v>-39.448902336384705</c:v>
                </c:pt>
                <c:pt idx="7">
                  <c:v>-33.763870676193832</c:v>
                </c:pt>
                <c:pt idx="8">
                  <c:v>-30.036299001989029</c:v>
                </c:pt>
                <c:pt idx="9">
                  <c:v>-27.238052383110723</c:v>
                </c:pt>
                <c:pt idx="10">
                  <c:v>-22.209118983845556</c:v>
                </c:pt>
                <c:pt idx="11">
                  <c:v>-15.86905386276306</c:v>
                </c:pt>
                <c:pt idx="12">
                  <c:v>-9.140027702955301</c:v>
                </c:pt>
                <c:pt idx="13">
                  <c:v>-1.5598384636877682</c:v>
                </c:pt>
                <c:pt idx="14">
                  <c:v>7.8522434471601787</c:v>
                </c:pt>
                <c:pt idx="15">
                  <c:v>19.47604609927285</c:v>
                </c:pt>
                <c:pt idx="16">
                  <c:v>33.523638632888918</c:v>
                </c:pt>
                <c:pt idx="17">
                  <c:v>47.072827812326935</c:v>
                </c:pt>
                <c:pt idx="18">
                  <c:v>42.912884962277097</c:v>
                </c:pt>
                <c:pt idx="19">
                  <c:v>18.086021308774946</c:v>
                </c:pt>
                <c:pt idx="20">
                  <c:v>18.177253220994281</c:v>
                </c:pt>
              </c:numCache>
            </c:numRef>
          </c:val>
        </c:ser>
        <c:marker val="1"/>
        <c:axId val="75115520"/>
        <c:axId val="75129600"/>
      </c:lineChart>
      <c:catAx>
        <c:axId val="7511552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129600"/>
        <c:crosses val="autoZero"/>
        <c:auto val="1"/>
        <c:lblAlgn val="ctr"/>
        <c:lblOffset val="100"/>
      </c:catAx>
      <c:valAx>
        <c:axId val="7512960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1155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Wealth_LVA!$B$40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Wealth_LVA!$D$38:$X$38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Wealth_LVA!$D$40:$X$40</c:f>
              <c:numCache>
                <c:formatCode>_(* #,##0_);_(* \(#,##0\);_(* "-"??_);_(@_)</c:formatCode>
                <c:ptCount val="21"/>
                <c:pt idx="0">
                  <c:v>12440.707453733385</c:v>
                </c:pt>
                <c:pt idx="1">
                  <c:v>12506.65958441988</c:v>
                </c:pt>
                <c:pt idx="2">
                  <c:v>12518.681373959189</c:v>
                </c:pt>
                <c:pt idx="3">
                  <c:v>12534.317618953508</c:v>
                </c:pt>
                <c:pt idx="4">
                  <c:v>12568.79248786883</c:v>
                </c:pt>
                <c:pt idx="5">
                  <c:v>12618.028017808341</c:v>
                </c:pt>
                <c:pt idx="6">
                  <c:v>12720.926455230052</c:v>
                </c:pt>
                <c:pt idx="7">
                  <c:v>12894.138802583619</c:v>
                </c:pt>
                <c:pt idx="8">
                  <c:v>13393.688733030096</c:v>
                </c:pt>
                <c:pt idx="9">
                  <c:v>13812.041788286286</c:v>
                </c:pt>
                <c:pt idx="10">
                  <c:v>14317.729054454443</c:v>
                </c:pt>
                <c:pt idx="11">
                  <c:v>14926.207702325259</c:v>
                </c:pt>
                <c:pt idx="12">
                  <c:v>15659.524208302773</c:v>
                </c:pt>
                <c:pt idx="13">
                  <c:v>16524.24091040434</c:v>
                </c:pt>
                <c:pt idx="14">
                  <c:v>17693.125925434149</c:v>
                </c:pt>
                <c:pt idx="15">
                  <c:v>19231.71605717807</c:v>
                </c:pt>
                <c:pt idx="16">
                  <c:v>21071.227757562843</c:v>
                </c:pt>
                <c:pt idx="17">
                  <c:v>23049.551721349038</c:v>
                </c:pt>
                <c:pt idx="18">
                  <c:v>24586.406532528737</c:v>
                </c:pt>
                <c:pt idx="19">
                  <c:v>25187.608538176311</c:v>
                </c:pt>
                <c:pt idx="20">
                  <c:v>25586.215961257138</c:v>
                </c:pt>
              </c:numCache>
            </c:numRef>
          </c:val>
        </c:ser>
        <c:ser>
          <c:idx val="1"/>
          <c:order val="1"/>
          <c:tx>
            <c:strRef>
              <c:f>Wealth_LVA!$B$41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Wealth_LVA!$D$38:$X$38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Wealth_LVA!$D$41:$X$41</c:f>
              <c:numCache>
                <c:formatCode>General</c:formatCode>
                <c:ptCount val="21"/>
                <c:pt idx="0">
                  <c:v>46075.222665403715</c:v>
                </c:pt>
                <c:pt idx="1">
                  <c:v>46276.530234232974</c:v>
                </c:pt>
                <c:pt idx="2">
                  <c:v>46585.536462955162</c:v>
                </c:pt>
                <c:pt idx="3">
                  <c:v>45854.300980352818</c:v>
                </c:pt>
                <c:pt idx="4">
                  <c:v>46183.725769559511</c:v>
                </c:pt>
                <c:pt idx="5">
                  <c:v>46479.745670543321</c:v>
                </c:pt>
                <c:pt idx="6">
                  <c:v>46498.199084524393</c:v>
                </c:pt>
                <c:pt idx="7">
                  <c:v>47282.619460439659</c:v>
                </c:pt>
                <c:pt idx="8">
                  <c:v>47875.736724883645</c:v>
                </c:pt>
                <c:pt idx="9">
                  <c:v>48143.494120957563</c:v>
                </c:pt>
                <c:pt idx="10">
                  <c:v>48404.46510203019</c:v>
                </c:pt>
                <c:pt idx="11">
                  <c:v>50030.74905355207</c:v>
                </c:pt>
                <c:pt idx="12">
                  <c:v>50902.090648014964</c:v>
                </c:pt>
                <c:pt idx="13">
                  <c:v>51862.275807153608</c:v>
                </c:pt>
                <c:pt idx="14">
                  <c:v>53512.099262893877</c:v>
                </c:pt>
                <c:pt idx="15">
                  <c:v>54831.125059917285</c:v>
                </c:pt>
                <c:pt idx="16">
                  <c:v>55914.753902546203</c:v>
                </c:pt>
                <c:pt idx="17">
                  <c:v>56848.324180728436</c:v>
                </c:pt>
                <c:pt idx="18">
                  <c:v>57810.584168926762</c:v>
                </c:pt>
                <c:pt idx="19">
                  <c:v>56512.330331441786</c:v>
                </c:pt>
                <c:pt idx="20">
                  <c:v>55923.308580491233</c:v>
                </c:pt>
              </c:numCache>
            </c:numRef>
          </c:val>
        </c:ser>
        <c:ser>
          <c:idx val="2"/>
          <c:order val="2"/>
          <c:tx>
            <c:strRef>
              <c:f>Wealth_LVA!$B$42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Wealth_LVA!$D$38:$X$38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Wealth_LVA!$D$42:$X$42</c:f>
              <c:numCache>
                <c:formatCode>_(* #,##0_);_(* \(#,##0\);_(* "-"??_);_(@_)</c:formatCode>
                <c:ptCount val="21"/>
                <c:pt idx="0">
                  <c:v>6793.6722294440997</c:v>
                </c:pt>
                <c:pt idx="1">
                  <c:v>6920.8986225780136</c:v>
                </c:pt>
                <c:pt idx="2">
                  <c:v>7088.8969518286103</c:v>
                </c:pt>
                <c:pt idx="3">
                  <c:v>7286.0075307842426</c:v>
                </c:pt>
                <c:pt idx="4">
                  <c:v>7491.3950978447147</c:v>
                </c:pt>
                <c:pt idx="5">
                  <c:v>7687.0048789765024</c:v>
                </c:pt>
                <c:pt idx="6">
                  <c:v>7865.0298542453311</c:v>
                </c:pt>
                <c:pt idx="7">
                  <c:v>8028.0500998654434</c:v>
                </c:pt>
                <c:pt idx="8">
                  <c:v>8179.1968018973048</c:v>
                </c:pt>
                <c:pt idx="9">
                  <c:v>8326.4871167746442</c:v>
                </c:pt>
                <c:pt idx="10">
                  <c:v>8476.3240102477557</c:v>
                </c:pt>
                <c:pt idx="11">
                  <c:v>8609.9554846885403</c:v>
                </c:pt>
                <c:pt idx="12">
                  <c:v>8742.9624012949898</c:v>
                </c:pt>
                <c:pt idx="13">
                  <c:v>8874.6816016901521</c:v>
                </c:pt>
                <c:pt idx="14">
                  <c:v>9003.8858056495174</c:v>
                </c:pt>
                <c:pt idx="15">
                  <c:v>9129.6407957727042</c:v>
                </c:pt>
                <c:pt idx="16">
                  <c:v>9350.3987753603487</c:v>
                </c:pt>
                <c:pt idx="17">
                  <c:v>9569.1148471816196</c:v>
                </c:pt>
                <c:pt idx="18">
                  <c:v>9786.1799377321695</c:v>
                </c:pt>
                <c:pt idx="19">
                  <c:v>10002.26509539506</c:v>
                </c:pt>
                <c:pt idx="20">
                  <c:v>10217.974734523743</c:v>
                </c:pt>
              </c:numCache>
            </c:numRef>
          </c:val>
        </c:ser>
        <c:overlap val="100"/>
        <c:axId val="77862400"/>
        <c:axId val="77863936"/>
      </c:barChart>
      <c:catAx>
        <c:axId val="778624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863936"/>
        <c:crosses val="autoZero"/>
        <c:auto val="1"/>
        <c:lblAlgn val="ctr"/>
        <c:lblOffset val="100"/>
      </c:catAx>
      <c:valAx>
        <c:axId val="7786393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86240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Wealth_LVA!$B$67:$B$69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Wealth_LVA!$C$67:$C$69</c:f>
              <c:numCache>
                <c:formatCode>_(* #,##0_);_(* \(#,##0\);_(* "-"??_);_(@_)</c:formatCode>
                <c:ptCount val="3"/>
                <c:pt idx="0">
                  <c:v>21.462492999696764</c:v>
                </c:pt>
                <c:pt idx="1">
                  <c:v>67.310306985350039</c:v>
                </c:pt>
                <c:pt idx="2">
                  <c:v>11.22720001495318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Wealth_LVA!$B$72:$B$75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Wealth_LVA!$C$72:$C$75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173978576244.39719</v>
      </c>
      <c r="E7" s="13">
        <f t="shared" ref="E7:X7" si="0">+E8+E9+E10</f>
        <v>173822728430.72546</v>
      </c>
      <c r="F7" s="13">
        <f t="shared" si="0"/>
        <v>172944207257.07407</v>
      </c>
      <c r="G7" s="13">
        <f t="shared" si="0"/>
        <v>168856687989.33719</v>
      </c>
      <c r="H7" s="13">
        <f t="shared" si="0"/>
        <v>167523768776.75653</v>
      </c>
      <c r="I7" s="13">
        <f t="shared" si="0"/>
        <v>166434012743.74567</v>
      </c>
      <c r="J7" s="13">
        <f t="shared" si="0"/>
        <v>165202581503.90558</v>
      </c>
      <c r="K7" s="13">
        <f t="shared" si="0"/>
        <v>166351118368.23535</v>
      </c>
      <c r="L7" s="13">
        <f t="shared" si="0"/>
        <v>168053095668.1138</v>
      </c>
      <c r="M7" s="13">
        <f t="shared" si="0"/>
        <v>168849186782.90417</v>
      </c>
      <c r="N7" s="13">
        <f t="shared" si="0"/>
        <v>169806472269.14807</v>
      </c>
      <c r="O7" s="13">
        <f t="shared" si="0"/>
        <v>174155098480.91595</v>
      </c>
      <c r="P7" s="13">
        <f t="shared" si="0"/>
        <v>176991360111.6575</v>
      </c>
      <c r="Q7" s="13">
        <f t="shared" si="0"/>
        <v>180345020646.74689</v>
      </c>
      <c r="R7" s="13">
        <f t="shared" si="0"/>
        <v>186023296281.45157</v>
      </c>
      <c r="S7" s="13">
        <f t="shared" si="0"/>
        <v>191802596439.61087</v>
      </c>
      <c r="T7" s="13">
        <f t="shared" si="0"/>
        <v>197976227248.96622</v>
      </c>
      <c r="U7" s="13">
        <f t="shared" si="0"/>
        <v>204136206523.6492</v>
      </c>
      <c r="V7" s="13">
        <f t="shared" si="0"/>
        <v>209366232789.38171</v>
      </c>
      <c r="W7" s="13">
        <f t="shared" si="0"/>
        <v>207373530002.40149</v>
      </c>
      <c r="X7" s="13">
        <f t="shared" si="0"/>
        <v>206575832020.12137</v>
      </c>
    </row>
    <row r="8" spans="1:24" s="22" customFormat="1" ht="15.75">
      <c r="A8" s="19">
        <v>1</v>
      </c>
      <c r="B8" s="20" t="s">
        <v>5</v>
      </c>
      <c r="C8" s="20"/>
      <c r="D8" s="21">
        <v>33140862789.537628</v>
      </c>
      <c r="E8" s="21">
        <v>33086855690.306587</v>
      </c>
      <c r="F8" s="21">
        <v>32707834236.733395</v>
      </c>
      <c r="G8" s="21">
        <v>32227109373.267559</v>
      </c>
      <c r="H8" s="21">
        <v>31785131341.024067</v>
      </c>
      <c r="I8" s="21">
        <v>31445324533.040073</v>
      </c>
      <c r="J8" s="21">
        <v>31326769744.399273</v>
      </c>
      <c r="K8" s="21">
        <v>31448727174.668617</v>
      </c>
      <c r="L8" s="21">
        <v>32410302476.272175</v>
      </c>
      <c r="M8" s="21">
        <v>33182767418.351963</v>
      </c>
      <c r="N8" s="21">
        <v>34147382898.460316</v>
      </c>
      <c r="O8" s="21">
        <v>35334841346.129967</v>
      </c>
      <c r="P8" s="21">
        <v>36805206127.74234</v>
      </c>
      <c r="Q8" s="21">
        <v>38571296239.088562</v>
      </c>
      <c r="R8" s="21">
        <v>41034410746.918716</v>
      </c>
      <c r="S8" s="21">
        <v>44339259857.873642</v>
      </c>
      <c r="T8" s="21">
        <v>48318010946.312218</v>
      </c>
      <c r="U8" s="21">
        <v>52592000815.740044</v>
      </c>
      <c r="V8" s="21">
        <v>55840597343.866196</v>
      </c>
      <c r="W8" s="21">
        <v>56958754196.061157</v>
      </c>
      <c r="X8" s="21">
        <v>57621693517.708748</v>
      </c>
    </row>
    <row r="9" spans="1:24" s="22" customFormat="1" ht="15.75">
      <c r="A9" s="19">
        <v>2</v>
      </c>
      <c r="B9" s="20" t="s">
        <v>38</v>
      </c>
      <c r="C9" s="20"/>
      <c r="D9" s="21">
        <v>122740016034.48227</v>
      </c>
      <c r="E9" s="21">
        <v>122426365519.34247</v>
      </c>
      <c r="F9" s="21">
        <v>121715055998.56512</v>
      </c>
      <c r="G9" s="21">
        <v>117896451793.59496</v>
      </c>
      <c r="H9" s="21">
        <v>116793700812.55865</v>
      </c>
      <c r="I9" s="21">
        <v>115831941786.83264</v>
      </c>
      <c r="J9" s="21">
        <v>114507255534.93423</v>
      </c>
      <c r="K9" s="21">
        <v>115322025168.29552</v>
      </c>
      <c r="L9" s="21">
        <v>115850617365.87129</v>
      </c>
      <c r="M9" s="21">
        <v>115662433737.88274</v>
      </c>
      <c r="N9" s="21">
        <v>115443293943.31912</v>
      </c>
      <c r="O9" s="21">
        <v>118437892295.97185</v>
      </c>
      <c r="P9" s="21">
        <v>119637219733.65549</v>
      </c>
      <c r="Q9" s="21">
        <v>121058220745.95311</v>
      </c>
      <c r="R9" s="21">
        <v>124106812461.38211</v>
      </c>
      <c r="S9" s="21">
        <v>126414694097.14098</v>
      </c>
      <c r="T9" s="21">
        <v>128217003878.85068</v>
      </c>
      <c r="U9" s="21">
        <v>129710423344.89877</v>
      </c>
      <c r="V9" s="21">
        <v>131299283143.2981</v>
      </c>
      <c r="W9" s="21">
        <v>127795853564.91585</v>
      </c>
      <c r="X9" s="21">
        <v>125942646321.78108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18097697420.377281</v>
      </c>
      <c r="E10" s="21">
        <f t="shared" ref="E10:X10" si="1">+E13+E16+E19+E23</f>
        <v>18309507221.076416</v>
      </c>
      <c r="F10" s="21">
        <f t="shared" si="1"/>
        <v>18521317021.775547</v>
      </c>
      <c r="G10" s="21">
        <f t="shared" si="1"/>
        <v>18733126822.474678</v>
      </c>
      <c r="H10" s="21">
        <f t="shared" si="1"/>
        <v>18944936623.173813</v>
      </c>
      <c r="I10" s="21">
        <f t="shared" si="1"/>
        <v>19156746423.872944</v>
      </c>
      <c r="J10" s="21">
        <f t="shared" si="1"/>
        <v>19368556224.572079</v>
      </c>
      <c r="K10" s="21">
        <f t="shared" si="1"/>
        <v>19580366025.27121</v>
      </c>
      <c r="L10" s="21">
        <f t="shared" si="1"/>
        <v>19792175825.970345</v>
      </c>
      <c r="M10" s="21">
        <f t="shared" si="1"/>
        <v>20003985626.669476</v>
      </c>
      <c r="N10" s="21">
        <f t="shared" si="1"/>
        <v>20215795427.368607</v>
      </c>
      <c r="O10" s="21">
        <f t="shared" si="1"/>
        <v>20382364838.81414</v>
      </c>
      <c r="P10" s="21">
        <f t="shared" si="1"/>
        <v>20548934250.259666</v>
      </c>
      <c r="Q10" s="21">
        <f t="shared" si="1"/>
        <v>20715503661.705193</v>
      </c>
      <c r="R10" s="21">
        <f t="shared" si="1"/>
        <v>20882073073.150726</v>
      </c>
      <c r="S10" s="21">
        <f t="shared" si="1"/>
        <v>21048642484.596252</v>
      </c>
      <c r="T10" s="21">
        <f t="shared" si="1"/>
        <v>21441212423.803314</v>
      </c>
      <c r="U10" s="21">
        <f t="shared" si="1"/>
        <v>21833782363.010368</v>
      </c>
      <c r="V10" s="21">
        <f t="shared" si="1"/>
        <v>22226352302.217422</v>
      </c>
      <c r="W10" s="21">
        <f t="shared" si="1"/>
        <v>22618922241.424484</v>
      </c>
      <c r="X10" s="21">
        <f t="shared" si="1"/>
        <v>23011492180.631538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18097697420.377281</v>
      </c>
      <c r="E11" s="38">
        <f t="shared" ref="E11:X11" si="2">+E13+E16</f>
        <v>18309507221.076416</v>
      </c>
      <c r="F11" s="38">
        <f t="shared" si="2"/>
        <v>18521317021.775547</v>
      </c>
      <c r="G11" s="38">
        <f t="shared" si="2"/>
        <v>18733126822.474678</v>
      </c>
      <c r="H11" s="38">
        <f t="shared" si="2"/>
        <v>18944936623.173813</v>
      </c>
      <c r="I11" s="38">
        <f t="shared" si="2"/>
        <v>19156746423.872944</v>
      </c>
      <c r="J11" s="38">
        <f t="shared" si="2"/>
        <v>19368556224.572079</v>
      </c>
      <c r="K11" s="38">
        <f t="shared" si="2"/>
        <v>19580366025.27121</v>
      </c>
      <c r="L11" s="38">
        <f t="shared" si="2"/>
        <v>19792175825.970345</v>
      </c>
      <c r="M11" s="38">
        <f t="shared" si="2"/>
        <v>20003985626.669476</v>
      </c>
      <c r="N11" s="38">
        <f t="shared" si="2"/>
        <v>20215795427.368607</v>
      </c>
      <c r="O11" s="38">
        <f t="shared" si="2"/>
        <v>20382364838.81414</v>
      </c>
      <c r="P11" s="38">
        <f t="shared" si="2"/>
        <v>20548934250.259666</v>
      </c>
      <c r="Q11" s="38">
        <f t="shared" si="2"/>
        <v>20715503661.705193</v>
      </c>
      <c r="R11" s="38">
        <f t="shared" si="2"/>
        <v>20882073073.150726</v>
      </c>
      <c r="S11" s="38">
        <f t="shared" si="2"/>
        <v>21048642484.596252</v>
      </c>
      <c r="T11" s="38">
        <f t="shared" si="2"/>
        <v>21441212423.803314</v>
      </c>
      <c r="U11" s="38">
        <f t="shared" si="2"/>
        <v>21833782363.010368</v>
      </c>
      <c r="V11" s="38">
        <f t="shared" si="2"/>
        <v>22226352302.217422</v>
      </c>
      <c r="W11" s="38">
        <f t="shared" si="2"/>
        <v>22618922241.424484</v>
      </c>
      <c r="X11" s="38">
        <f t="shared" si="2"/>
        <v>23011492180.631538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18097697420.377281</v>
      </c>
      <c r="E16" s="13">
        <f t="shared" ref="E16:X16" si="5">+E17+E18</f>
        <v>18309507221.076416</v>
      </c>
      <c r="F16" s="13">
        <f t="shared" si="5"/>
        <v>18521317021.775547</v>
      </c>
      <c r="G16" s="13">
        <f t="shared" si="5"/>
        <v>18733126822.474678</v>
      </c>
      <c r="H16" s="13">
        <f t="shared" si="5"/>
        <v>18944936623.173813</v>
      </c>
      <c r="I16" s="13">
        <f t="shared" si="5"/>
        <v>19156746423.872944</v>
      </c>
      <c r="J16" s="13">
        <f t="shared" si="5"/>
        <v>19368556224.572079</v>
      </c>
      <c r="K16" s="13">
        <f t="shared" si="5"/>
        <v>19580366025.27121</v>
      </c>
      <c r="L16" s="13">
        <f t="shared" si="5"/>
        <v>19792175825.970345</v>
      </c>
      <c r="M16" s="13">
        <f t="shared" si="5"/>
        <v>20003985626.669476</v>
      </c>
      <c r="N16" s="13">
        <f t="shared" si="5"/>
        <v>20215795427.368607</v>
      </c>
      <c r="O16" s="13">
        <f t="shared" si="5"/>
        <v>20382364838.81414</v>
      </c>
      <c r="P16" s="13">
        <f t="shared" si="5"/>
        <v>20548934250.259666</v>
      </c>
      <c r="Q16" s="13">
        <f t="shared" si="5"/>
        <v>20715503661.705193</v>
      </c>
      <c r="R16" s="13">
        <f t="shared" si="5"/>
        <v>20882073073.150726</v>
      </c>
      <c r="S16" s="13">
        <f t="shared" si="5"/>
        <v>21048642484.596252</v>
      </c>
      <c r="T16" s="13">
        <f t="shared" si="5"/>
        <v>21441212423.803314</v>
      </c>
      <c r="U16" s="13">
        <f t="shared" si="5"/>
        <v>21833782363.010368</v>
      </c>
      <c r="V16" s="13">
        <f t="shared" si="5"/>
        <v>22226352302.217422</v>
      </c>
      <c r="W16" s="13">
        <f t="shared" si="5"/>
        <v>22618922241.424484</v>
      </c>
      <c r="X16" s="13">
        <f t="shared" si="5"/>
        <v>23011492180.631538</v>
      </c>
    </row>
    <row r="17" spans="1:24">
      <c r="A17" s="8" t="s">
        <v>45</v>
      </c>
      <c r="B17" s="2" t="s">
        <v>7</v>
      </c>
      <c r="C17" s="2"/>
      <c r="D17" s="14">
        <v>7856822896.6404305</v>
      </c>
      <c r="E17" s="14">
        <v>8033924955.9973755</v>
      </c>
      <c r="F17" s="14">
        <v>8211027015.3543224</v>
      </c>
      <c r="G17" s="14">
        <v>8388129074.7112675</v>
      </c>
      <c r="H17" s="14">
        <v>8565231134.0682116</v>
      </c>
      <c r="I17" s="14">
        <v>8742333193.4251575</v>
      </c>
      <c r="J17" s="14">
        <v>8919435252.7821045</v>
      </c>
      <c r="K17" s="14">
        <v>9096537312.1390495</v>
      </c>
      <c r="L17" s="14">
        <v>9273639371.4959965</v>
      </c>
      <c r="M17" s="14">
        <v>9450741430.8529396</v>
      </c>
      <c r="N17" s="14">
        <v>9627843490.2098866</v>
      </c>
      <c r="O17" s="14">
        <v>9732524399.0211544</v>
      </c>
      <c r="P17" s="14">
        <v>9837205307.8324223</v>
      </c>
      <c r="Q17" s="14">
        <v>9941886216.6436901</v>
      </c>
      <c r="R17" s="14">
        <v>10046567125.45496</v>
      </c>
      <c r="S17" s="14">
        <v>10151248034.266228</v>
      </c>
      <c r="T17" s="14">
        <v>10443458239.471781</v>
      </c>
      <c r="U17" s="14">
        <v>10735668444.677332</v>
      </c>
      <c r="V17" s="14">
        <v>11027878649.882885</v>
      </c>
      <c r="W17" s="14">
        <v>11320088855.08844</v>
      </c>
      <c r="X17" s="14">
        <v>11612299060.293991</v>
      </c>
    </row>
    <row r="18" spans="1:24">
      <c r="A18" s="8" t="s">
        <v>46</v>
      </c>
      <c r="B18" s="2" t="s">
        <v>62</v>
      </c>
      <c r="C18" s="2"/>
      <c r="D18" s="14">
        <v>10240874523.736851</v>
      </c>
      <c r="E18" s="14">
        <v>10275582265.079039</v>
      </c>
      <c r="F18" s="14">
        <v>10310290006.421225</v>
      </c>
      <c r="G18" s="14">
        <v>10344997747.763412</v>
      </c>
      <c r="H18" s="14">
        <v>10379705489.1056</v>
      </c>
      <c r="I18" s="14">
        <v>10414413230.447786</v>
      </c>
      <c r="J18" s="14">
        <v>10449120971.789974</v>
      </c>
      <c r="K18" s="14">
        <v>10483828713.13216</v>
      </c>
      <c r="L18" s="14">
        <v>10518536454.474348</v>
      </c>
      <c r="M18" s="14">
        <v>10553244195.816536</v>
      </c>
      <c r="N18" s="14">
        <v>10587951937.158722</v>
      </c>
      <c r="O18" s="14">
        <v>10649840439.792984</v>
      </c>
      <c r="P18" s="14">
        <v>10711728942.427244</v>
      </c>
      <c r="Q18" s="14">
        <v>10773617445.061504</v>
      </c>
      <c r="R18" s="14">
        <v>10835505947.695766</v>
      </c>
      <c r="S18" s="14">
        <v>10897394450.330027</v>
      </c>
      <c r="T18" s="14">
        <v>10997754184.331532</v>
      </c>
      <c r="U18" s="14">
        <v>11098113918.333035</v>
      </c>
      <c r="V18" s="14">
        <v>11198473652.334539</v>
      </c>
      <c r="W18" s="14">
        <v>11298833386.336044</v>
      </c>
      <c r="X18" s="14">
        <v>11399193120.337549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15413319704.612829</v>
      </c>
      <c r="E35" s="11">
        <v>13471261907.673349</v>
      </c>
      <c r="F35" s="11">
        <v>9146928336.8510132</v>
      </c>
      <c r="G35" s="11">
        <v>8104198992.2917395</v>
      </c>
      <c r="H35" s="11">
        <v>8282425815.4285879</v>
      </c>
      <c r="I35" s="11">
        <v>8326811805.8649683</v>
      </c>
      <c r="J35" s="11">
        <v>8627726058.9772511</v>
      </c>
      <c r="K35" s="11">
        <v>9347234344.9741669</v>
      </c>
      <c r="L35" s="11">
        <v>9795646658.6134968</v>
      </c>
      <c r="M35" s="11">
        <v>10114315307.90033</v>
      </c>
      <c r="N35" s="11">
        <v>10734688053.30875</v>
      </c>
      <c r="O35" s="11">
        <v>11523565951.84613</v>
      </c>
      <c r="P35" s="11">
        <v>12356080969.49407</v>
      </c>
      <c r="Q35" s="11">
        <v>13295126916.5986</v>
      </c>
      <c r="R35" s="11">
        <v>14472723662.149981</v>
      </c>
      <c r="S35" s="11">
        <v>15937811882.064751</v>
      </c>
      <c r="T35" s="11">
        <v>17715557294.81802</v>
      </c>
      <c r="U35" s="11">
        <v>19416328295.33606</v>
      </c>
      <c r="V35" s="11">
        <v>18780356719.545052</v>
      </c>
      <c r="W35" s="11">
        <v>15450747337.47156</v>
      </c>
      <c r="X35" s="11">
        <v>15398956853.348539</v>
      </c>
    </row>
    <row r="36" spans="1:24" ht="15.75">
      <c r="A36" s="25">
        <v>5</v>
      </c>
      <c r="B36" s="9" t="s">
        <v>9</v>
      </c>
      <c r="C36" s="10"/>
      <c r="D36" s="11">
        <v>2663904.9999999995</v>
      </c>
      <c r="E36" s="11">
        <v>2645539</v>
      </c>
      <c r="F36" s="11">
        <v>2612721.9999999995</v>
      </c>
      <c r="G36" s="11">
        <v>2571110.0000000005</v>
      </c>
      <c r="H36" s="11">
        <v>2528893</v>
      </c>
      <c r="I36" s="11">
        <v>2492094.9999999995</v>
      </c>
      <c r="J36" s="11">
        <v>2462617.0000000005</v>
      </c>
      <c r="K36" s="11">
        <v>2438993.9999999991</v>
      </c>
      <c r="L36" s="11">
        <v>2419819.0000000014</v>
      </c>
      <c r="M36" s="11">
        <v>2402452</v>
      </c>
      <c r="N36" s="11">
        <v>2384971.9999999995</v>
      </c>
      <c r="O36" s="11">
        <v>2367301.9999999986</v>
      </c>
      <c r="P36" s="11">
        <v>2350340</v>
      </c>
      <c r="Q36" s="11">
        <v>2334224.9999999995</v>
      </c>
      <c r="R36" s="11">
        <v>2319229</v>
      </c>
      <c r="S36" s="11">
        <v>2305528</v>
      </c>
      <c r="T36" s="11">
        <v>2293080.0000000005</v>
      </c>
      <c r="U36" s="11">
        <v>2281692.9999999995</v>
      </c>
      <c r="V36" s="11">
        <v>2271197.9999999995</v>
      </c>
      <c r="W36" s="11">
        <v>2261380.0000000005</v>
      </c>
      <c r="X36" s="11">
        <v>2252060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65309.602348581204</v>
      </c>
      <c r="E39" s="11">
        <f t="shared" si="8"/>
        <v>65704.088441230866</v>
      </c>
      <c r="F39" s="11">
        <f t="shared" si="8"/>
        <v>66193.114788742969</v>
      </c>
      <c r="G39" s="11">
        <f t="shared" si="8"/>
        <v>65674.626130090561</v>
      </c>
      <c r="H39" s="11">
        <f t="shared" si="8"/>
        <v>66243.913355273049</v>
      </c>
      <c r="I39" s="11">
        <f t="shared" si="8"/>
        <v>66784.778567328176</v>
      </c>
      <c r="J39" s="11">
        <f t="shared" si="8"/>
        <v>67084.155393999783</v>
      </c>
      <c r="K39" s="11">
        <f t="shared" si="8"/>
        <v>68204.808362888725</v>
      </c>
      <c r="L39" s="11">
        <f t="shared" si="8"/>
        <v>69448.622259811047</v>
      </c>
      <c r="M39" s="11">
        <f t="shared" si="8"/>
        <v>70282.023026018491</v>
      </c>
      <c r="N39" s="11">
        <f t="shared" si="8"/>
        <v>71198.518166732407</v>
      </c>
      <c r="O39" s="11">
        <f t="shared" si="8"/>
        <v>73566.912240565871</v>
      </c>
      <c r="P39" s="11">
        <f t="shared" si="8"/>
        <v>75304.577257612735</v>
      </c>
      <c r="Q39" s="11">
        <f t="shared" si="8"/>
        <v>77261.198319248113</v>
      </c>
      <c r="R39" s="11">
        <f t="shared" si="8"/>
        <v>80209.110993977549</v>
      </c>
      <c r="S39" s="11">
        <f t="shared" si="8"/>
        <v>83192.481912868054</v>
      </c>
      <c r="T39" s="11">
        <f t="shared" si="8"/>
        <v>86336.3804354694</v>
      </c>
      <c r="U39" s="11">
        <f t="shared" si="8"/>
        <v>89466.990749259101</v>
      </c>
      <c r="V39" s="11">
        <f t="shared" si="8"/>
        <v>92183.170639187665</v>
      </c>
      <c r="W39" s="11">
        <f t="shared" si="8"/>
        <v>91702.203965013148</v>
      </c>
      <c r="X39" s="11">
        <f t="shared" si="8"/>
        <v>91727.499276272109</v>
      </c>
    </row>
    <row r="40" spans="1:24" ht="15.75">
      <c r="B40" s="20" t="s">
        <v>5</v>
      </c>
      <c r="C40" s="7"/>
      <c r="D40" s="11">
        <f t="shared" ref="D40:X40" si="9">+D8/D36</f>
        <v>12440.707453733385</v>
      </c>
      <c r="E40" s="11">
        <f t="shared" si="9"/>
        <v>12506.65958441988</v>
      </c>
      <c r="F40" s="11">
        <f t="shared" si="9"/>
        <v>12518.681373959189</v>
      </c>
      <c r="G40" s="11">
        <f t="shared" si="9"/>
        <v>12534.317618953508</v>
      </c>
      <c r="H40" s="11">
        <f t="shared" si="9"/>
        <v>12568.79248786883</v>
      </c>
      <c r="I40" s="11">
        <f t="shared" si="9"/>
        <v>12618.028017808341</v>
      </c>
      <c r="J40" s="11">
        <f t="shared" si="9"/>
        <v>12720.926455230052</v>
      </c>
      <c r="K40" s="11">
        <f t="shared" si="9"/>
        <v>12894.138802583619</v>
      </c>
      <c r="L40" s="11">
        <f t="shared" si="9"/>
        <v>13393.688733030096</v>
      </c>
      <c r="M40" s="11">
        <f t="shared" si="9"/>
        <v>13812.041788286286</v>
      </c>
      <c r="N40" s="11">
        <f t="shared" si="9"/>
        <v>14317.729054454443</v>
      </c>
      <c r="O40" s="11">
        <f t="shared" si="9"/>
        <v>14926.207702325259</v>
      </c>
      <c r="P40" s="11">
        <f t="shared" si="9"/>
        <v>15659.524208302773</v>
      </c>
      <c r="Q40" s="11">
        <f t="shared" si="9"/>
        <v>16524.24091040434</v>
      </c>
      <c r="R40" s="11">
        <f t="shared" si="9"/>
        <v>17693.125925434149</v>
      </c>
      <c r="S40" s="11">
        <f t="shared" si="9"/>
        <v>19231.71605717807</v>
      </c>
      <c r="T40" s="11">
        <f t="shared" si="9"/>
        <v>21071.227757562843</v>
      </c>
      <c r="U40" s="11">
        <f t="shared" si="9"/>
        <v>23049.551721349038</v>
      </c>
      <c r="V40" s="11">
        <f t="shared" si="9"/>
        <v>24586.406532528737</v>
      </c>
      <c r="W40" s="11">
        <f t="shared" si="9"/>
        <v>25187.608538176311</v>
      </c>
      <c r="X40" s="11">
        <f t="shared" si="9"/>
        <v>25586.215961257138</v>
      </c>
    </row>
    <row r="41" spans="1:24" ht="15.75">
      <c r="B41" s="20" t="s">
        <v>38</v>
      </c>
      <c r="C41" s="7"/>
      <c r="D41" s="37">
        <f>+D9/D36</f>
        <v>46075.222665403715</v>
      </c>
      <c r="E41" s="37">
        <f t="shared" ref="E41:X41" si="10">+E9/E36</f>
        <v>46276.530234232974</v>
      </c>
      <c r="F41" s="37">
        <f t="shared" si="10"/>
        <v>46585.536462955162</v>
      </c>
      <c r="G41" s="37">
        <f t="shared" si="10"/>
        <v>45854.300980352818</v>
      </c>
      <c r="H41" s="37">
        <f t="shared" si="10"/>
        <v>46183.725769559511</v>
      </c>
      <c r="I41" s="37">
        <f t="shared" si="10"/>
        <v>46479.745670543321</v>
      </c>
      <c r="J41" s="37">
        <f t="shared" si="10"/>
        <v>46498.199084524393</v>
      </c>
      <c r="K41" s="37">
        <f t="shared" si="10"/>
        <v>47282.619460439659</v>
      </c>
      <c r="L41" s="37">
        <f t="shared" si="10"/>
        <v>47875.736724883645</v>
      </c>
      <c r="M41" s="37">
        <f t="shared" si="10"/>
        <v>48143.494120957563</v>
      </c>
      <c r="N41" s="37">
        <f t="shared" si="10"/>
        <v>48404.46510203019</v>
      </c>
      <c r="O41" s="37">
        <f t="shared" si="10"/>
        <v>50030.74905355207</v>
      </c>
      <c r="P41" s="37">
        <f t="shared" si="10"/>
        <v>50902.090648014964</v>
      </c>
      <c r="Q41" s="37">
        <f t="shared" si="10"/>
        <v>51862.275807153608</v>
      </c>
      <c r="R41" s="37">
        <f t="shared" si="10"/>
        <v>53512.099262893877</v>
      </c>
      <c r="S41" s="37">
        <f t="shared" si="10"/>
        <v>54831.125059917285</v>
      </c>
      <c r="T41" s="37">
        <f t="shared" si="10"/>
        <v>55914.753902546203</v>
      </c>
      <c r="U41" s="37">
        <f t="shared" si="10"/>
        <v>56848.324180728436</v>
      </c>
      <c r="V41" s="37">
        <f t="shared" si="10"/>
        <v>57810.584168926762</v>
      </c>
      <c r="W41" s="37">
        <f t="shared" si="10"/>
        <v>56512.330331441786</v>
      </c>
      <c r="X41" s="37">
        <f t="shared" si="10"/>
        <v>55923.308580491233</v>
      </c>
    </row>
    <row r="42" spans="1:24" ht="15.75">
      <c r="B42" s="20" t="s">
        <v>10</v>
      </c>
      <c r="C42" s="9"/>
      <c r="D42" s="11">
        <f t="shared" ref="D42:X42" si="11">+D10/D36</f>
        <v>6793.6722294440997</v>
      </c>
      <c r="E42" s="11">
        <f t="shared" si="11"/>
        <v>6920.8986225780136</v>
      </c>
      <c r="F42" s="11">
        <f t="shared" si="11"/>
        <v>7088.8969518286103</v>
      </c>
      <c r="G42" s="11">
        <f t="shared" si="11"/>
        <v>7286.0075307842426</v>
      </c>
      <c r="H42" s="11">
        <f t="shared" si="11"/>
        <v>7491.3950978447147</v>
      </c>
      <c r="I42" s="11">
        <f t="shared" si="11"/>
        <v>7687.0048789765024</v>
      </c>
      <c r="J42" s="11">
        <f t="shared" si="11"/>
        <v>7865.0298542453311</v>
      </c>
      <c r="K42" s="11">
        <f t="shared" si="11"/>
        <v>8028.0500998654434</v>
      </c>
      <c r="L42" s="11">
        <f t="shared" si="11"/>
        <v>8179.1968018973048</v>
      </c>
      <c r="M42" s="11">
        <f t="shared" si="11"/>
        <v>8326.4871167746442</v>
      </c>
      <c r="N42" s="11">
        <f t="shared" si="11"/>
        <v>8476.3240102477557</v>
      </c>
      <c r="O42" s="11">
        <f t="shared" si="11"/>
        <v>8609.9554846885403</v>
      </c>
      <c r="P42" s="11">
        <f t="shared" si="11"/>
        <v>8742.9624012949898</v>
      </c>
      <c r="Q42" s="11">
        <f t="shared" si="11"/>
        <v>8874.6816016901521</v>
      </c>
      <c r="R42" s="11">
        <f t="shared" si="11"/>
        <v>9003.8858056495174</v>
      </c>
      <c r="S42" s="11">
        <f t="shared" si="11"/>
        <v>9129.6407957727042</v>
      </c>
      <c r="T42" s="11">
        <f t="shared" si="11"/>
        <v>9350.3987753603487</v>
      </c>
      <c r="U42" s="11">
        <f t="shared" si="11"/>
        <v>9569.1148471816196</v>
      </c>
      <c r="V42" s="11">
        <f t="shared" si="11"/>
        <v>9786.1799377321695</v>
      </c>
      <c r="W42" s="11">
        <f t="shared" si="11"/>
        <v>10002.26509539506</v>
      </c>
      <c r="X42" s="11">
        <f t="shared" si="11"/>
        <v>10217.974734523743</v>
      </c>
    </row>
    <row r="43" spans="1:24" ht="15.75">
      <c r="B43" s="26" t="s">
        <v>32</v>
      </c>
      <c r="C43" s="9"/>
      <c r="D43" s="11">
        <f t="shared" ref="D43:X43" si="12">+D11/D36</f>
        <v>6793.6722294440997</v>
      </c>
      <c r="E43" s="11">
        <f t="shared" si="12"/>
        <v>6920.8986225780136</v>
      </c>
      <c r="F43" s="11">
        <f t="shared" si="12"/>
        <v>7088.8969518286103</v>
      </c>
      <c r="G43" s="11">
        <f t="shared" si="12"/>
        <v>7286.0075307842426</v>
      </c>
      <c r="H43" s="11">
        <f t="shared" si="12"/>
        <v>7491.3950978447147</v>
      </c>
      <c r="I43" s="11">
        <f t="shared" si="12"/>
        <v>7687.0048789765024</v>
      </c>
      <c r="J43" s="11">
        <f t="shared" si="12"/>
        <v>7865.0298542453311</v>
      </c>
      <c r="K43" s="11">
        <f t="shared" si="12"/>
        <v>8028.0500998654434</v>
      </c>
      <c r="L43" s="11">
        <f t="shared" si="12"/>
        <v>8179.1968018973048</v>
      </c>
      <c r="M43" s="11">
        <f t="shared" si="12"/>
        <v>8326.4871167746442</v>
      </c>
      <c r="N43" s="11">
        <f t="shared" si="12"/>
        <v>8476.3240102477557</v>
      </c>
      <c r="O43" s="11">
        <f t="shared" si="12"/>
        <v>8609.9554846885403</v>
      </c>
      <c r="P43" s="11">
        <f t="shared" si="12"/>
        <v>8742.9624012949898</v>
      </c>
      <c r="Q43" s="11">
        <f t="shared" si="12"/>
        <v>8874.6816016901521</v>
      </c>
      <c r="R43" s="11">
        <f t="shared" si="12"/>
        <v>9003.8858056495174</v>
      </c>
      <c r="S43" s="11">
        <f t="shared" si="12"/>
        <v>9129.6407957727042</v>
      </c>
      <c r="T43" s="11">
        <f t="shared" si="12"/>
        <v>9350.3987753603487</v>
      </c>
      <c r="U43" s="11">
        <f t="shared" si="12"/>
        <v>9569.1148471816196</v>
      </c>
      <c r="V43" s="11">
        <f t="shared" si="12"/>
        <v>9786.1799377321695</v>
      </c>
      <c r="W43" s="11">
        <f t="shared" si="12"/>
        <v>10002.26509539506</v>
      </c>
      <c r="X43" s="11">
        <f t="shared" si="12"/>
        <v>10217.974734523743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6793.6722294440997</v>
      </c>
      <c r="E46" s="11">
        <f t="shared" si="15"/>
        <v>6920.8986225780136</v>
      </c>
      <c r="F46" s="11">
        <f t="shared" si="15"/>
        <v>7088.8969518286103</v>
      </c>
      <c r="G46" s="11">
        <f t="shared" si="15"/>
        <v>7286.0075307842426</v>
      </c>
      <c r="H46" s="11">
        <f t="shared" si="15"/>
        <v>7491.3950978447147</v>
      </c>
      <c r="I46" s="11">
        <f t="shared" si="15"/>
        <v>7687.0048789765024</v>
      </c>
      <c r="J46" s="11">
        <f t="shared" si="15"/>
        <v>7865.0298542453311</v>
      </c>
      <c r="K46" s="11">
        <f t="shared" si="15"/>
        <v>8028.0500998654434</v>
      </c>
      <c r="L46" s="11">
        <f t="shared" si="15"/>
        <v>8179.1968018973048</v>
      </c>
      <c r="M46" s="11">
        <f t="shared" si="15"/>
        <v>8326.4871167746442</v>
      </c>
      <c r="N46" s="11">
        <f t="shared" si="15"/>
        <v>8476.3240102477557</v>
      </c>
      <c r="O46" s="11">
        <f t="shared" si="15"/>
        <v>8609.9554846885403</v>
      </c>
      <c r="P46" s="11">
        <f t="shared" si="15"/>
        <v>8742.9624012949898</v>
      </c>
      <c r="Q46" s="11">
        <f t="shared" si="15"/>
        <v>8874.6816016901521</v>
      </c>
      <c r="R46" s="11">
        <f t="shared" si="15"/>
        <v>9003.8858056495174</v>
      </c>
      <c r="S46" s="11">
        <f t="shared" si="15"/>
        <v>9129.6407957727042</v>
      </c>
      <c r="T46" s="11">
        <f t="shared" si="15"/>
        <v>9350.3987753603487</v>
      </c>
      <c r="U46" s="11">
        <f t="shared" si="15"/>
        <v>9569.1148471816196</v>
      </c>
      <c r="V46" s="11">
        <f t="shared" si="15"/>
        <v>9786.1799377321695</v>
      </c>
      <c r="W46" s="11">
        <f t="shared" si="15"/>
        <v>10002.26509539506</v>
      </c>
      <c r="X46" s="11">
        <f t="shared" si="15"/>
        <v>10217.974734523743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5785.9870020187773</v>
      </c>
      <c r="E50" s="11">
        <f t="shared" ref="E50:X50" si="18">+E35/E36</f>
        <v>5092.0670259154558</v>
      </c>
      <c r="F50" s="11">
        <f t="shared" si="18"/>
        <v>3500.9190938993947</v>
      </c>
      <c r="G50" s="11">
        <f t="shared" si="18"/>
        <v>3152.0234421287842</v>
      </c>
      <c r="H50" s="11">
        <f t="shared" si="18"/>
        <v>3275.1191194837379</v>
      </c>
      <c r="I50" s="11">
        <f t="shared" si="18"/>
        <v>3341.2898809495505</v>
      </c>
      <c r="J50" s="11">
        <f t="shared" si="18"/>
        <v>3503.4786403964763</v>
      </c>
      <c r="K50" s="11">
        <f t="shared" si="18"/>
        <v>3832.413833315773</v>
      </c>
      <c r="L50" s="11">
        <f t="shared" si="18"/>
        <v>4048.090645876196</v>
      </c>
      <c r="M50" s="11">
        <f t="shared" si="18"/>
        <v>4209.9968315289252</v>
      </c>
      <c r="N50" s="11">
        <f t="shared" si="18"/>
        <v>4500.9702643505889</v>
      </c>
      <c r="O50" s="11">
        <f t="shared" si="18"/>
        <v>4867.8056081759478</v>
      </c>
      <c r="P50" s="11">
        <f t="shared" si="18"/>
        <v>5257.1461871448682</v>
      </c>
      <c r="Q50" s="11">
        <f t="shared" si="18"/>
        <v>5695.7349512573137</v>
      </c>
      <c r="R50" s="11">
        <f t="shared" si="18"/>
        <v>6240.3167872383365</v>
      </c>
      <c r="S50" s="11">
        <f t="shared" si="18"/>
        <v>6912.8684978298897</v>
      </c>
      <c r="T50" s="11">
        <f t="shared" si="18"/>
        <v>7725.660375921475</v>
      </c>
      <c r="U50" s="11">
        <f t="shared" si="18"/>
        <v>8509.6147007226937</v>
      </c>
      <c r="V50" s="11">
        <f t="shared" si="18"/>
        <v>8268.9209481274011</v>
      </c>
      <c r="W50" s="11">
        <f t="shared" si="18"/>
        <v>6832.4418441268417</v>
      </c>
      <c r="X50" s="11">
        <f t="shared" si="18"/>
        <v>6837.720510709546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0.60402464333522143</v>
      </c>
      <c r="F53" s="32">
        <f>IFERROR(((F39/$D39)-1)*100,0)</f>
        <v>1.3528063384096845</v>
      </c>
      <c r="G53" s="32">
        <f>IFERROR(((G39/$D39)-1)*100,0)</f>
        <v>0.55891288322518218</v>
      </c>
      <c r="H53" s="32">
        <f t="shared" ref="H53:X53" si="19">IFERROR(((H39/$D39)-1)*100,0)</f>
        <v>1.430587498764857</v>
      </c>
      <c r="I53" s="32">
        <f t="shared" si="19"/>
        <v>2.2587432256491402</v>
      </c>
      <c r="J53" s="32">
        <f t="shared" si="19"/>
        <v>2.7171395653998065</v>
      </c>
      <c r="K53" s="32">
        <f t="shared" si="19"/>
        <v>4.4330479901787623</v>
      </c>
      <c r="L53" s="32">
        <f t="shared" si="19"/>
        <v>6.3375365373354864</v>
      </c>
      <c r="M53" s="32">
        <f t="shared" si="19"/>
        <v>7.613613463603186</v>
      </c>
      <c r="N53" s="32">
        <f t="shared" si="19"/>
        <v>9.0169218711819923</v>
      </c>
      <c r="O53" s="32">
        <f t="shared" si="19"/>
        <v>12.643332059981605</v>
      </c>
      <c r="P53" s="32">
        <f t="shared" si="19"/>
        <v>15.303989841623444</v>
      </c>
      <c r="Q53" s="32">
        <f t="shared" si="19"/>
        <v>18.299906201965332</v>
      </c>
      <c r="R53" s="32">
        <f t="shared" si="19"/>
        <v>22.813656965590191</v>
      </c>
      <c r="S53" s="32">
        <f t="shared" si="19"/>
        <v>27.38170027255622</v>
      </c>
      <c r="T53" s="32">
        <f t="shared" si="19"/>
        <v>32.195538375292188</v>
      </c>
      <c r="U53" s="32">
        <f t="shared" si="19"/>
        <v>36.989029992467401</v>
      </c>
      <c r="V53" s="32">
        <f t="shared" si="19"/>
        <v>41.147958836393485</v>
      </c>
      <c r="W53" s="32">
        <f t="shared" si="19"/>
        <v>40.411517858530189</v>
      </c>
      <c r="X53" s="32">
        <f t="shared" si="19"/>
        <v>40.450249240056515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0.53013167403677119</v>
      </c>
      <c r="F54" s="32">
        <f t="shared" ref="F54:I54" si="21">IFERROR(((F40/$D40)-1)*100,0)</f>
        <v>0.62676435818289633</v>
      </c>
      <c r="G54" s="32">
        <f t="shared" si="21"/>
        <v>0.75245049823939869</v>
      </c>
      <c r="H54" s="32">
        <f t="shared" si="21"/>
        <v>1.0295639103466536</v>
      </c>
      <c r="I54" s="32">
        <f t="shared" si="21"/>
        <v>1.4253254064080068</v>
      </c>
      <c r="J54" s="32">
        <f t="shared" ref="J54:X54" si="22">IFERROR(((J40/$D40)-1)*100,0)</f>
        <v>2.2524362263061981</v>
      </c>
      <c r="K54" s="32">
        <f t="shared" si="22"/>
        <v>3.6447392605005069</v>
      </c>
      <c r="L54" s="32">
        <f t="shared" si="22"/>
        <v>7.6601855870401359</v>
      </c>
      <c r="M54" s="32">
        <f t="shared" si="22"/>
        <v>11.022961030575251</v>
      </c>
      <c r="N54" s="32">
        <f t="shared" si="22"/>
        <v>15.087740047755682</v>
      </c>
      <c r="O54" s="32">
        <f t="shared" si="22"/>
        <v>19.97876935725218</v>
      </c>
      <c r="P54" s="32">
        <f t="shared" si="22"/>
        <v>25.873261360256805</v>
      </c>
      <c r="Q54" s="32">
        <f t="shared" si="22"/>
        <v>32.823964970300068</v>
      </c>
      <c r="R54" s="32">
        <f t="shared" si="22"/>
        <v>42.219612439520418</v>
      </c>
      <c r="S54" s="32">
        <f t="shared" si="22"/>
        <v>54.586996991129652</v>
      </c>
      <c r="T54" s="32">
        <f t="shared" si="22"/>
        <v>69.373227655469776</v>
      </c>
      <c r="U54" s="32">
        <f t="shared" si="22"/>
        <v>85.275249073009917</v>
      </c>
      <c r="V54" s="32">
        <f t="shared" si="22"/>
        <v>97.628684895652768</v>
      </c>
      <c r="W54" s="32">
        <f t="shared" si="22"/>
        <v>102.46122362291908</v>
      </c>
      <c r="X54" s="39">
        <f t="shared" si="22"/>
        <v>105.66528114587936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0.43691068036968428</v>
      </c>
      <c r="F55" s="32">
        <f t="shared" ref="F55:I55" si="23">IFERROR(((F41/$D41)-1)*100,0)</f>
        <v>1.1075666443487897</v>
      </c>
      <c r="G55" s="32">
        <f t="shared" si="23"/>
        <v>-0.4794804501656369</v>
      </c>
      <c r="H55" s="32">
        <f t="shared" si="23"/>
        <v>0.23549122039787651</v>
      </c>
      <c r="I55" s="32">
        <f t="shared" si="23"/>
        <v>0.87796212744806201</v>
      </c>
      <c r="J55" s="32">
        <f t="shared" ref="J55:X55" si="24">IFERROR(((J41/$D41)-1)*100,0)</f>
        <v>0.91801275100136248</v>
      </c>
      <c r="K55" s="32">
        <f t="shared" si="24"/>
        <v>2.6204904180366251</v>
      </c>
      <c r="L55" s="32">
        <f t="shared" si="24"/>
        <v>3.9077707178002852</v>
      </c>
      <c r="M55" s="32">
        <f t="shared" si="24"/>
        <v>4.4889017044443813</v>
      </c>
      <c r="N55" s="32">
        <f t="shared" si="24"/>
        <v>5.0553037009529733</v>
      </c>
      <c r="O55" s="32">
        <f t="shared" si="24"/>
        <v>8.5849316819871291</v>
      </c>
      <c r="P55" s="32">
        <f t="shared" si="24"/>
        <v>10.476060023982425</v>
      </c>
      <c r="Q55" s="32">
        <f t="shared" si="24"/>
        <v>12.560011231579328</v>
      </c>
      <c r="R55" s="32">
        <f t="shared" si="24"/>
        <v>16.140728502814717</v>
      </c>
      <c r="S55" s="32">
        <f t="shared" si="24"/>
        <v>19.003494477061047</v>
      </c>
      <c r="T55" s="32">
        <f t="shared" si="24"/>
        <v>21.355363399102245</v>
      </c>
      <c r="U55" s="32">
        <f t="shared" si="24"/>
        <v>23.381550629843993</v>
      </c>
      <c r="V55" s="32">
        <f t="shared" si="24"/>
        <v>25.470004971532624</v>
      </c>
      <c r="W55" s="32">
        <f t="shared" si="24"/>
        <v>22.652321708419954</v>
      </c>
      <c r="X55" s="32">
        <f t="shared" si="24"/>
        <v>21.373930163298162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1.8727190367310964</v>
      </c>
      <c r="F56" s="32">
        <f t="shared" ref="F56:I56" si="25">IFERROR(((F42/$D42)-1)*100,0)</f>
        <v>4.3455838376333933</v>
      </c>
      <c r="G56" s="32">
        <f t="shared" si="25"/>
        <v>7.2469687190138243</v>
      </c>
      <c r="H56" s="32">
        <f t="shared" si="25"/>
        <v>10.270187386678021</v>
      </c>
      <c r="I56" s="32">
        <f t="shared" si="25"/>
        <v>13.149481154840782</v>
      </c>
      <c r="J56" s="32">
        <f t="shared" ref="J56:X56" si="26">IFERROR(((J42/$D42)-1)*100,0)</f>
        <v>15.769933971172701</v>
      </c>
      <c r="K56" s="32">
        <f t="shared" si="26"/>
        <v>18.169523473203352</v>
      </c>
      <c r="L56" s="32">
        <f t="shared" si="26"/>
        <v>20.394339403780414</v>
      </c>
      <c r="M56" s="32">
        <f t="shared" si="26"/>
        <v>22.562390936189878</v>
      </c>
      <c r="N56" s="32">
        <f t="shared" si="26"/>
        <v>24.767927035263249</v>
      </c>
      <c r="O56" s="32">
        <f t="shared" si="26"/>
        <v>26.734926176929498</v>
      </c>
      <c r="P56" s="32">
        <f t="shared" si="26"/>
        <v>28.692732089761019</v>
      </c>
      <c r="Q56" s="32">
        <f t="shared" si="26"/>
        <v>30.631583361158611</v>
      </c>
      <c r="R56" s="32">
        <f t="shared" si="26"/>
        <v>32.533414942013941</v>
      </c>
      <c r="S56" s="32">
        <f t="shared" si="26"/>
        <v>34.384475544822514</v>
      </c>
      <c r="T56" s="32">
        <f t="shared" si="26"/>
        <v>37.633940225071115</v>
      </c>
      <c r="U56" s="32">
        <f t="shared" si="26"/>
        <v>40.853348881163541</v>
      </c>
      <c r="V56" s="32">
        <f t="shared" si="26"/>
        <v>44.048455786818778</v>
      </c>
      <c r="W56" s="32">
        <f t="shared" si="26"/>
        <v>47.229138492209934</v>
      </c>
      <c r="X56" s="32">
        <f t="shared" si="26"/>
        <v>50.404293722598979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1.8727190367310964</v>
      </c>
      <c r="F57" s="32">
        <f t="shared" ref="F57:I57" si="27">IFERROR(((F43/$D43)-1)*100,0)</f>
        <v>4.3455838376333933</v>
      </c>
      <c r="G57" s="32">
        <f t="shared" si="27"/>
        <v>7.2469687190138243</v>
      </c>
      <c r="H57" s="32">
        <f t="shared" si="27"/>
        <v>10.270187386678021</v>
      </c>
      <c r="I57" s="32">
        <f t="shared" si="27"/>
        <v>13.149481154840782</v>
      </c>
      <c r="J57" s="32">
        <f t="shared" ref="J57:X57" si="28">IFERROR(((J43/$D43)-1)*100,0)</f>
        <v>15.769933971172701</v>
      </c>
      <c r="K57" s="32">
        <f t="shared" si="28"/>
        <v>18.169523473203352</v>
      </c>
      <c r="L57" s="32">
        <f t="shared" si="28"/>
        <v>20.394339403780414</v>
      </c>
      <c r="M57" s="32">
        <f t="shared" si="28"/>
        <v>22.562390936189878</v>
      </c>
      <c r="N57" s="32">
        <f t="shared" si="28"/>
        <v>24.767927035263249</v>
      </c>
      <c r="O57" s="32">
        <f t="shared" si="28"/>
        <v>26.734926176929498</v>
      </c>
      <c r="P57" s="32">
        <f t="shared" si="28"/>
        <v>28.692732089761019</v>
      </c>
      <c r="Q57" s="32">
        <f t="shared" si="28"/>
        <v>30.631583361158611</v>
      </c>
      <c r="R57" s="32">
        <f t="shared" si="28"/>
        <v>32.533414942013941</v>
      </c>
      <c r="S57" s="32">
        <f t="shared" si="28"/>
        <v>34.384475544822514</v>
      </c>
      <c r="T57" s="32">
        <f t="shared" si="28"/>
        <v>37.633940225071115</v>
      </c>
      <c r="U57" s="32">
        <f t="shared" si="28"/>
        <v>40.853348881163541</v>
      </c>
      <c r="V57" s="32">
        <f t="shared" si="28"/>
        <v>44.048455786818778</v>
      </c>
      <c r="W57" s="32">
        <f t="shared" si="28"/>
        <v>47.229138492209934</v>
      </c>
      <c r="X57" s="32">
        <f t="shared" si="28"/>
        <v>50.404293722598979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1.8727190367310964</v>
      </c>
      <c r="F60" s="32">
        <f t="shared" ref="F60:I60" si="33">IFERROR(((F46/$D46)-1)*100,0)</f>
        <v>4.3455838376333933</v>
      </c>
      <c r="G60" s="32">
        <f t="shared" si="33"/>
        <v>7.2469687190138243</v>
      </c>
      <c r="H60" s="32">
        <f t="shared" si="33"/>
        <v>10.270187386678021</v>
      </c>
      <c r="I60" s="32">
        <f t="shared" si="33"/>
        <v>13.149481154840782</v>
      </c>
      <c r="J60" s="32">
        <f t="shared" ref="J60:X60" si="34">IFERROR(((J46/$D46)-1)*100,0)</f>
        <v>15.769933971172701</v>
      </c>
      <c r="K60" s="32">
        <f t="shared" si="34"/>
        <v>18.169523473203352</v>
      </c>
      <c r="L60" s="32">
        <f t="shared" si="34"/>
        <v>20.394339403780414</v>
      </c>
      <c r="M60" s="32">
        <f t="shared" si="34"/>
        <v>22.562390936189878</v>
      </c>
      <c r="N60" s="32">
        <f t="shared" si="34"/>
        <v>24.767927035263249</v>
      </c>
      <c r="O60" s="32">
        <f t="shared" si="34"/>
        <v>26.734926176929498</v>
      </c>
      <c r="P60" s="32">
        <f t="shared" si="34"/>
        <v>28.692732089761019</v>
      </c>
      <c r="Q60" s="32">
        <f t="shared" si="34"/>
        <v>30.631583361158611</v>
      </c>
      <c r="R60" s="32">
        <f t="shared" si="34"/>
        <v>32.533414942013941</v>
      </c>
      <c r="S60" s="32">
        <f t="shared" si="34"/>
        <v>34.384475544822514</v>
      </c>
      <c r="T60" s="32">
        <f t="shared" si="34"/>
        <v>37.633940225071115</v>
      </c>
      <c r="U60" s="32">
        <f t="shared" si="34"/>
        <v>40.853348881163541</v>
      </c>
      <c r="V60" s="32">
        <f t="shared" si="34"/>
        <v>44.048455786818778</v>
      </c>
      <c r="W60" s="32">
        <f t="shared" si="34"/>
        <v>47.229138492209934</v>
      </c>
      <c r="X60" s="32">
        <f t="shared" si="34"/>
        <v>50.404293722598979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-11.993113290112944</v>
      </c>
      <c r="F64" s="32">
        <f t="shared" ref="F64:I64" si="41">IFERROR(((F50/$D50)-1)*100,0)</f>
        <v>-39.49313932648144</v>
      </c>
      <c r="G64" s="32">
        <f t="shared" si="41"/>
        <v>-45.523150310759121</v>
      </c>
      <c r="H64" s="32">
        <f t="shared" si="41"/>
        <v>-43.39567098334264</v>
      </c>
      <c r="I64" s="32">
        <f t="shared" si="41"/>
        <v>-42.252032716565949</v>
      </c>
      <c r="J64" s="32">
        <f t="shared" ref="J64:X64" si="42">IFERROR(((J50/$D50)-1)*100,0)</f>
        <v>-39.448902336384705</v>
      </c>
      <c r="K64" s="32">
        <f t="shared" si="42"/>
        <v>-33.763870676193832</v>
      </c>
      <c r="L64" s="32">
        <f t="shared" si="42"/>
        <v>-30.036299001989029</v>
      </c>
      <c r="M64" s="32">
        <f t="shared" si="42"/>
        <v>-27.238052383110723</v>
      </c>
      <c r="N64" s="32">
        <f t="shared" si="42"/>
        <v>-22.209118983845556</v>
      </c>
      <c r="O64" s="32">
        <f t="shared" si="42"/>
        <v>-15.86905386276306</v>
      </c>
      <c r="P64" s="32">
        <f t="shared" si="42"/>
        <v>-9.140027702955301</v>
      </c>
      <c r="Q64" s="32">
        <f t="shared" si="42"/>
        <v>-1.5598384636877682</v>
      </c>
      <c r="R64" s="32">
        <f t="shared" si="42"/>
        <v>7.8522434471601787</v>
      </c>
      <c r="S64" s="32">
        <f t="shared" si="42"/>
        <v>19.47604609927285</v>
      </c>
      <c r="T64" s="32">
        <f t="shared" si="42"/>
        <v>33.523638632888918</v>
      </c>
      <c r="U64" s="32">
        <f t="shared" si="42"/>
        <v>47.072827812326935</v>
      </c>
      <c r="V64" s="32">
        <f t="shared" si="42"/>
        <v>42.912884962277097</v>
      </c>
      <c r="W64" s="32">
        <f t="shared" si="42"/>
        <v>18.086021308774946</v>
      </c>
      <c r="X64" s="32">
        <f t="shared" si="42"/>
        <v>18.177253220994281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21.462492999696764</v>
      </c>
      <c r="D67" s="30">
        <f>(D8/D7)*100</f>
        <v>19.04881825391125</v>
      </c>
      <c r="E67" s="30">
        <f t="shared" ref="E67:X67" si="43">(E8/E7)*100</f>
        <v>19.034827026945948</v>
      </c>
      <c r="F67" s="30">
        <f t="shared" si="43"/>
        <v>18.912361827831919</v>
      </c>
      <c r="G67" s="30">
        <f t="shared" si="43"/>
        <v>19.085479975363846</v>
      </c>
      <c r="H67" s="30">
        <f t="shared" si="43"/>
        <v>18.973505415450138</v>
      </c>
      <c r="I67" s="30">
        <f t="shared" si="43"/>
        <v>18.893568697076159</v>
      </c>
      <c r="J67" s="30">
        <f t="shared" si="43"/>
        <v>18.962639360244303</v>
      </c>
      <c r="K67" s="30">
        <f t="shared" si="43"/>
        <v>18.905029003203705</v>
      </c>
      <c r="L67" s="30">
        <f t="shared" si="43"/>
        <v>19.285751534312062</v>
      </c>
      <c r="M67" s="30">
        <f t="shared" si="43"/>
        <v>19.652311065623497</v>
      </c>
      <c r="N67" s="30">
        <f t="shared" si="43"/>
        <v>20.109588546386938</v>
      </c>
      <c r="O67" s="30">
        <f t="shared" si="43"/>
        <v>20.289294803506419</v>
      </c>
      <c r="P67" s="30">
        <f t="shared" si="43"/>
        <v>20.794916827874115</v>
      </c>
      <c r="Q67" s="30">
        <f t="shared" si="43"/>
        <v>21.387502743777205</v>
      </c>
      <c r="R67" s="30">
        <f t="shared" si="43"/>
        <v>22.058748321948894</v>
      </c>
      <c r="S67" s="30">
        <f t="shared" si="43"/>
        <v>23.117132239570008</v>
      </c>
      <c r="T67" s="30">
        <f t="shared" si="43"/>
        <v>24.405966119128841</v>
      </c>
      <c r="U67" s="30">
        <f t="shared" si="43"/>
        <v>25.763191014156156</v>
      </c>
      <c r="V67" s="30">
        <f t="shared" si="43"/>
        <v>26.671252856730117</v>
      </c>
      <c r="W67" s="30">
        <f t="shared" si="43"/>
        <v>27.466742836176607</v>
      </c>
      <c r="X67" s="30">
        <f t="shared" si="43"/>
        <v>27.893724524413944</v>
      </c>
    </row>
    <row r="68" spans="1:24" ht="15.75">
      <c r="B68" s="20" t="s">
        <v>38</v>
      </c>
      <c r="C68" s="31">
        <f t="shared" ref="C68:C69" si="44">AVERAGE(D68:X68)</f>
        <v>67.310306985350039</v>
      </c>
      <c r="D68" s="30">
        <f>(D9/D7)*100</f>
        <v>70.548925438993521</v>
      </c>
      <c r="E68" s="30">
        <f t="shared" ref="E68:X68" si="45">(E9/E7)*100</f>
        <v>70.431736185831255</v>
      </c>
      <c r="F68" s="30">
        <f t="shared" si="45"/>
        <v>70.378220773616874</v>
      </c>
      <c r="G68" s="30">
        <f t="shared" si="45"/>
        <v>69.820421801142857</v>
      </c>
      <c r="H68" s="30">
        <f t="shared" si="45"/>
        <v>69.71768941528461</v>
      </c>
      <c r="I68" s="30">
        <f t="shared" si="45"/>
        <v>69.596316208019459</v>
      </c>
      <c r="J68" s="30">
        <f t="shared" si="45"/>
        <v>69.313236205226701</v>
      </c>
      <c r="K68" s="30">
        <f t="shared" si="45"/>
        <v>69.324466405460726</v>
      </c>
      <c r="L68" s="30">
        <f t="shared" si="45"/>
        <v>68.936913601796064</v>
      </c>
      <c r="M68" s="30">
        <f t="shared" si="45"/>
        <v>68.500438729737169</v>
      </c>
      <c r="N68" s="30">
        <f t="shared" si="45"/>
        <v>67.985214226898393</v>
      </c>
      <c r="O68" s="30">
        <f t="shared" si="45"/>
        <v>68.007134634045968</v>
      </c>
      <c r="P68" s="30">
        <f t="shared" si="45"/>
        <v>67.594949074452373</v>
      </c>
      <c r="Q68" s="30">
        <f t="shared" si="45"/>
        <v>67.125901403775075</v>
      </c>
      <c r="R68" s="30">
        <f t="shared" si="45"/>
        <v>66.715736653547751</v>
      </c>
      <c r="S68" s="30">
        <f t="shared" si="45"/>
        <v>65.90875016488252</v>
      </c>
      <c r="T68" s="30">
        <f t="shared" si="45"/>
        <v>64.763838396420496</v>
      </c>
      <c r="U68" s="30">
        <f t="shared" si="45"/>
        <v>63.541115784314236</v>
      </c>
      <c r="V68" s="30">
        <f t="shared" si="45"/>
        <v>62.712731367422833</v>
      </c>
      <c r="W68" s="30">
        <f t="shared" si="45"/>
        <v>61.625923792412621</v>
      </c>
      <c r="X68" s="30">
        <f t="shared" si="45"/>
        <v>60.96678642906965</v>
      </c>
    </row>
    <row r="69" spans="1:24" ht="15.75">
      <c r="B69" s="20" t="s">
        <v>10</v>
      </c>
      <c r="C69" s="31">
        <f t="shared" si="44"/>
        <v>11.22720001495318</v>
      </c>
      <c r="D69" s="30">
        <f t="shared" ref="D69:X69" si="46">(D10/D7)*100</f>
        <v>10.402256307095225</v>
      </c>
      <c r="E69" s="30">
        <f t="shared" si="46"/>
        <v>10.533436787222797</v>
      </c>
      <c r="F69" s="30">
        <f t="shared" si="46"/>
        <v>10.709417398551206</v>
      </c>
      <c r="G69" s="30">
        <f t="shared" si="46"/>
        <v>11.094098223493297</v>
      </c>
      <c r="H69" s="30">
        <f t="shared" si="46"/>
        <v>11.308805169265252</v>
      </c>
      <c r="I69" s="30">
        <f t="shared" si="46"/>
        <v>11.510115094904377</v>
      </c>
      <c r="J69" s="30">
        <f t="shared" si="46"/>
        <v>11.724124434528999</v>
      </c>
      <c r="K69" s="30">
        <f t="shared" si="46"/>
        <v>11.77050459133557</v>
      </c>
      <c r="L69" s="30">
        <f t="shared" si="46"/>
        <v>11.777334863891882</v>
      </c>
      <c r="M69" s="30">
        <f t="shared" si="46"/>
        <v>11.847250204639339</v>
      </c>
      <c r="N69" s="30">
        <f t="shared" si="46"/>
        <v>11.905197226714655</v>
      </c>
      <c r="O69" s="30">
        <f t="shared" si="46"/>
        <v>11.70357056244762</v>
      </c>
      <c r="P69" s="30">
        <f t="shared" si="46"/>
        <v>11.610134097673514</v>
      </c>
      <c r="Q69" s="30">
        <f t="shared" si="46"/>
        <v>11.486595852447708</v>
      </c>
      <c r="R69" s="30">
        <f t="shared" si="46"/>
        <v>11.225515024503348</v>
      </c>
      <c r="S69" s="30">
        <f t="shared" si="46"/>
        <v>10.974117595547476</v>
      </c>
      <c r="T69" s="30">
        <f t="shared" si="46"/>
        <v>10.830195484450659</v>
      </c>
      <c r="U69" s="30">
        <f t="shared" si="46"/>
        <v>10.695693201529599</v>
      </c>
      <c r="V69" s="30">
        <f t="shared" si="46"/>
        <v>10.61601577584705</v>
      </c>
      <c r="W69" s="30">
        <f t="shared" si="46"/>
        <v>10.907333371410781</v>
      </c>
      <c r="X69" s="30">
        <f t="shared" si="46"/>
        <v>11.139489046516401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3613886515.0040312</v>
      </c>
      <c r="E147">
        <v>1271627412.350462</v>
      </c>
      <c r="F147">
        <v>944452774.03907478</v>
      </c>
      <c r="G147">
        <v>827588506.00349689</v>
      </c>
      <c r="H147">
        <v>847106342.68721211</v>
      </c>
      <c r="I147">
        <v>931598445.65696764</v>
      </c>
      <c r="J147">
        <v>1139258192.6808009</v>
      </c>
      <c r="K147">
        <v>1375028220.045325</v>
      </c>
      <c r="L147">
        <v>2219524388.5902939</v>
      </c>
      <c r="M147">
        <v>2068877041.1306779</v>
      </c>
      <c r="N147">
        <v>2291926176.8424349</v>
      </c>
      <c r="O147">
        <v>2553353763.6080642</v>
      </c>
      <c r="P147">
        <v>2883758435.4575672</v>
      </c>
      <c r="Q147">
        <v>3238298356.4559221</v>
      </c>
      <c r="R147">
        <v>4005966357.3936939</v>
      </c>
      <c r="S147">
        <v>4946225540.8316841</v>
      </c>
      <c r="T147">
        <v>5752321482.7535048</v>
      </c>
      <c r="U147">
        <v>6206710307.2803164</v>
      </c>
      <c r="V147">
        <v>5352276560.7557516</v>
      </c>
      <c r="W147">
        <v>3351780745.949614</v>
      </c>
      <c r="X147">
        <v>2941289489.4900422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Wealth_LVA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2014-12-03T13:24:11Z</dcterms:modified>
</cp:coreProperties>
</file>