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IRQ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<sst xmlns="http://schemas.openxmlformats.org/spreadsheetml/2006/main" count="95" uniqueCount="65">
  <si>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</si>
  <si>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</si>
  <si>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</si>
  <si>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</si>
  <si>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</si>
  <si>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</si>
  <si>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</si>
  <si>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</si>
  <si>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</si>
  <si>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</si>
  <si>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</si>
  <si>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</si>
  <si>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</si>
  <si>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</si>
  <si>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</si>
  <si>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</si>
  <si>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</si>
  <si>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</si>
  <si>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</si>
  <si>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</si>
  <si>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</si>
  <si>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</si>
  <si>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</si>
  <si>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</si>
  <si>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</si>
  <si>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</si>
  <si>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</si>
  <si>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</si>
  <si>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</si>
  <si>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</si>
  <si>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</si>
  <si>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</si>
  <si>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</si>
  <si>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</si>
  <si>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</si>
  <si>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</si>
  <si>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</si>
  <si>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</si>
  <si>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</si>
  <si>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</si>
  <si>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</si>
  <si>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</si>
  <si>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</si>
  <si>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</si>
  <si>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</si>
  <si>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</si>
  <si>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</si>
  <si>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</si>
  <si>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</si>
  <si>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</si>
  <si>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</si>
  <si>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</si>
  <si>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</si>
  <si>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</si>
  <si>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</si>
  <si>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</si>
  <si>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</si>
  <si>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</si>
  <si>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</si>
  <si>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</si>
  <si>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</si>
  <si>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</si>
  <si>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</si>
  <si>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Iraq</t>
  </si>
  <si>
    <t>IRQ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</si>
</sst>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Wealth_IRQ!$B$54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Wealth_IRQ!$D$52:$X$52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Wealth_IRQ!$D$54:$X$54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-5.2939086969556399</c:v>
                </c:pt>
                <c:pt idx="2">
                  <c:v>-9.8490158983605358</c:v>
                </c:pt>
                <c:pt idx="3">
                  <c:v>-13.412200522301966</c:v>
                </c:pt>
                <c:pt idx="4">
                  <c:v>-18.595889062767057</c:v>
                </c:pt>
                <c:pt idx="5">
                  <c:v>-23.81053011527078</c:v>
                </c:pt>
                <c:pt idx="6">
                  <c:v>-28.98514099506917</c:v>
                </c:pt>
                <c:pt idx="7">
                  <c:v>-33.362373658030528</c:v>
                </c:pt>
                <c:pt idx="8">
                  <c:v>-37.038640077331038</c:v>
                </c:pt>
                <c:pt idx="9">
                  <c:v>-40.405592717582628</c:v>
                </c:pt>
                <c:pt idx="10">
                  <c:v>-43.049396531723495</c:v>
                </c:pt>
                <c:pt idx="11">
                  <c:v>-43.915591468346612</c:v>
                </c:pt>
                <c:pt idx="12">
                  <c:v>-45.285132317799281</c:v>
                </c:pt>
                <c:pt idx="13">
                  <c:v>-45.251246634886741</c:v>
                </c:pt>
                <c:pt idx="14">
                  <c:v>-46.179555461481215</c:v>
                </c:pt>
                <c:pt idx="15">
                  <c:v>-42.892610780038019</c:v>
                </c:pt>
                <c:pt idx="16">
                  <c:v>-38.927763337704711</c:v>
                </c:pt>
                <c:pt idx="17">
                  <c:v>-39.998694324143877</c:v>
                </c:pt>
                <c:pt idx="18">
                  <c:v>-37.051132853207349</c:v>
                </c:pt>
                <c:pt idx="19">
                  <c:v>-30.670339627930876</c:v>
                </c:pt>
                <c:pt idx="20" formatCode="_(* #,##0.0000_);_(* \(#,##0.0000\);_(* &quot;-&quot;??_);_(@_)">
                  <c:v>-24.915503249097615</c:v>
                </c:pt>
              </c:numCache>
            </c:numRef>
          </c:val>
        </c:ser>
        <c:ser>
          <c:idx val="1"/>
          <c:order val="1"/>
          <c:tx>
            <c:strRef>
              <c:f>Wealth_IRQ!$B$55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Wealth_IRQ!$D$52:$X$52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Wealth_IRQ!$D$55:$X$55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1.2047061520185531</c:v>
                </c:pt>
                <c:pt idx="2">
                  <c:v>-2.2629244098615997</c:v>
                </c:pt>
                <c:pt idx="3">
                  <c:v>-0.97982857075618046</c:v>
                </c:pt>
                <c:pt idx="4">
                  <c:v>0.2611096781234723</c:v>
                </c:pt>
                <c:pt idx="5">
                  <c:v>1.4385328248439411</c:v>
                </c:pt>
                <c:pt idx="6">
                  <c:v>2.2503353944631321</c:v>
                </c:pt>
                <c:pt idx="7">
                  <c:v>2.9740587861009748</c:v>
                </c:pt>
                <c:pt idx="8">
                  <c:v>3.6393279862505734</c:v>
                </c:pt>
                <c:pt idx="9">
                  <c:v>4.2913889674567551</c:v>
                </c:pt>
                <c:pt idx="10">
                  <c:v>4.9501351020457607</c:v>
                </c:pt>
                <c:pt idx="11">
                  <c:v>5.0112675964385067</c:v>
                </c:pt>
                <c:pt idx="12">
                  <c:v>5.1396769593460734</c:v>
                </c:pt>
                <c:pt idx="13">
                  <c:v>5.3179961985324598</c:v>
                </c:pt>
                <c:pt idx="14">
                  <c:v>5.5185675122960687</c:v>
                </c:pt>
                <c:pt idx="15">
                  <c:v>5.8188601838368381</c:v>
                </c:pt>
                <c:pt idx="16">
                  <c:v>6.6136660985207207</c:v>
                </c:pt>
                <c:pt idx="17">
                  <c:v>2.3845683733965117</c:v>
                </c:pt>
                <c:pt idx="18">
                  <c:v>3.1943799883924262</c:v>
                </c:pt>
                <c:pt idx="19">
                  <c:v>4.0665438792074404</c:v>
                </c:pt>
                <c:pt idx="20">
                  <c:v>5.0098267345009884</c:v>
                </c:pt>
              </c:numCache>
            </c:numRef>
          </c:val>
        </c:ser>
        <c:ser>
          <c:idx val="2"/>
          <c:order val="2"/>
          <c:tx>
            <c:strRef>
              <c:f>Wealth_IRQ!$B$56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Wealth_IRQ!$D$52:$X$52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Wealth_IRQ!$D$56:$X$56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-2.8637351782143106</c:v>
                </c:pt>
                <c:pt idx="2">
                  <c:v>-5.855222913637137</c:v>
                </c:pt>
                <c:pt idx="3">
                  <c:v>-8.9072564106254415</c:v>
                </c:pt>
                <c:pt idx="4">
                  <c:v>-11.94829248024214</c:v>
                </c:pt>
                <c:pt idx="5">
                  <c:v>-14.924072135510148</c:v>
                </c:pt>
                <c:pt idx="6">
                  <c:v>-17.835895011300941</c:v>
                </c:pt>
                <c:pt idx="7">
                  <c:v>-20.786719583159595</c:v>
                </c:pt>
                <c:pt idx="8">
                  <c:v>-23.796388638238774</c:v>
                </c:pt>
                <c:pt idx="9">
                  <c:v>-26.678695110571603</c:v>
                </c:pt>
                <c:pt idx="10">
                  <c:v>-29.356543556685022</c:v>
                </c:pt>
                <c:pt idx="11">
                  <c:v>-31.792840726884986</c:v>
                </c:pt>
                <c:pt idx="12">
                  <c:v>-33.994968256743384</c:v>
                </c:pt>
                <c:pt idx="13">
                  <c:v>-35.957888522946583</c:v>
                </c:pt>
                <c:pt idx="14">
                  <c:v>-37.988741062672162</c:v>
                </c:pt>
                <c:pt idx="15">
                  <c:v>-39.974948485339091</c:v>
                </c:pt>
                <c:pt idx="16">
                  <c:v>-41.960528398948718</c:v>
                </c:pt>
                <c:pt idx="17">
                  <c:v>-43.924918860042382</c:v>
                </c:pt>
                <c:pt idx="18">
                  <c:v>-45.899153046518457</c:v>
                </c:pt>
                <c:pt idx="19">
                  <c:v>-47.836243097478402</c:v>
                </c:pt>
                <c:pt idx="20">
                  <c:v>-49.733227297468154</c:v>
                </c:pt>
              </c:numCache>
            </c:numRef>
          </c:val>
        </c:ser>
        <c:ser>
          <c:idx val="4"/>
          <c:order val="3"/>
          <c:tx>
            <c:strRef>
              <c:f>Wealth_IRQ!$B$53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Wealth_IRQ!$D$52:$X$52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Wealth_IRQ!$D$53:$X$53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-2.5883977780917111</c:v>
                </c:pt>
                <c:pt idx="2">
                  <c:v>-5.6623213903895353</c:v>
                </c:pt>
                <c:pt idx="3">
                  <c:v>-8.3644995984329285</c:v>
                </c:pt>
                <c:pt idx="4">
                  <c:v>-11.104469413281082</c:v>
                </c:pt>
                <c:pt idx="5">
                  <c:v>-13.792601586397657</c:v>
                </c:pt>
                <c:pt idx="6">
                  <c:v>-16.453471224963611</c:v>
                </c:pt>
                <c:pt idx="7">
                  <c:v>-19.134735443990557</c:v>
                </c:pt>
                <c:pt idx="8">
                  <c:v>-21.854166821834941</c:v>
                </c:pt>
                <c:pt idx="9">
                  <c:v>-24.453086620482857</c:v>
                </c:pt>
                <c:pt idx="10">
                  <c:v>-26.850049551676314</c:v>
                </c:pt>
                <c:pt idx="11">
                  <c:v>-29.034136492738771</c:v>
                </c:pt>
                <c:pt idx="12">
                  <c:v>-31.018095909542442</c:v>
                </c:pt>
                <c:pt idx="13">
                  <c:v>-32.747098627348251</c:v>
                </c:pt>
                <c:pt idx="14">
                  <c:v>-34.560764321441582</c:v>
                </c:pt>
                <c:pt idx="15">
                  <c:v>-36.211845388819675</c:v>
                </c:pt>
                <c:pt idx="16">
                  <c:v>-37.802456910686388</c:v>
                </c:pt>
                <c:pt idx="17">
                  <c:v>-39.932594126885249</c:v>
                </c:pt>
                <c:pt idx="18">
                  <c:v>-41.539501453720064</c:v>
                </c:pt>
                <c:pt idx="19">
                  <c:v>-43.014875508495734</c:v>
                </c:pt>
                <c:pt idx="20">
                  <c:v>-44.465638902746541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Wealth_IRQ!$D$64:$X$64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-67.06372486125251</c:v>
                </c:pt>
                <c:pt idx="2">
                  <c:v>-59.848139825430735</c:v>
                </c:pt>
                <c:pt idx="3">
                  <c:v>-42.197493000196076</c:v>
                </c:pt>
                <c:pt idx="4">
                  <c:v>-46.624069262532089</c:v>
                </c:pt>
                <c:pt idx="5">
                  <c:v>-57.803906918956812</c:v>
                </c:pt>
                <c:pt idx="6">
                  <c:v>-38.919691114353171</c:v>
                </c:pt>
                <c:pt idx="7">
                  <c:v>-28.004007841013244</c:v>
                </c:pt>
                <c:pt idx="8">
                  <c:v>-6.0676178526989926</c:v>
                </c:pt>
                <c:pt idx="9">
                  <c:v>6.9762825634710701</c:v>
                </c:pt>
                <c:pt idx="10">
                  <c:v>5.2350661845139923</c:v>
                </c:pt>
                <c:pt idx="11">
                  <c:v>4.6154858651813679</c:v>
                </c:pt>
                <c:pt idx="12">
                  <c:v>-5.232013981101491</c:v>
                </c:pt>
                <c:pt idx="13">
                  <c:v>-38.269720985150514</c:v>
                </c:pt>
                <c:pt idx="14">
                  <c:v>-7.3524694270601039</c:v>
                </c:pt>
                <c:pt idx="15">
                  <c:v>-5.8948631005052654</c:v>
                </c:pt>
                <c:pt idx="16">
                  <c:v>0.78553059753723176</c:v>
                </c:pt>
                <c:pt idx="17">
                  <c:v>-0.71756397404635353</c:v>
                </c:pt>
                <c:pt idx="18">
                  <c:v>2.7895123502523766</c:v>
                </c:pt>
                <c:pt idx="19">
                  <c:v>9.0466760482166073</c:v>
                </c:pt>
                <c:pt idx="20">
                  <c:v>13.469514788187498</c:v>
                </c:pt>
              </c:numCache>
            </c:numRef>
          </c:val>
        </c:ser>
        <c:marker val="1"/>
        <c:axId val="74066944"/>
        <c:axId val="74081024"/>
      </c:lineChart>
      <c:catAx>
        <c:axId val="740669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081024"/>
        <c:crosses val="autoZero"/>
        <c:auto val="1"/>
        <c:lblAlgn val="ctr"/>
        <c:lblOffset val="100"/>
      </c:catAx>
      <c:valAx>
        <c:axId val="740810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066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Wealth_IRQ!$B$40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Wealth_IRQ!$D$38:$X$38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Wealth_IRQ!$D$40:$X$40</c:f>
              <c:numCache>
                <c:formatCode>_(* #,##0_);_(* \(#,##0\);_(* "-"??_);_(@_)</c:formatCode>
                <c:ptCount val="21"/>
                <c:pt idx="0">
                  <c:v>1851.5674019335586</c:v>
                </c:pt>
                <c:pt idx="1">
                  <c:v>1753.5471142126023</c:v>
                </c:pt>
                <c:pt idx="2">
                  <c:v>1669.2062341482613</c:v>
                </c:pt>
                <c:pt idx="3">
                  <c:v>1603.231469180653</c:v>
                </c:pt>
                <c:pt idx="4">
                  <c:v>1507.2519819476358</c:v>
                </c:pt>
                <c:pt idx="5">
                  <c:v>1410.6993880916318</c:v>
                </c:pt>
                <c:pt idx="6">
                  <c:v>1314.8879798643775</c:v>
                </c:pt>
                <c:pt idx="7">
                  <c:v>1233.8405667701968</c:v>
                </c:pt>
                <c:pt idx="8">
                  <c:v>1165.7720161421985</c:v>
                </c:pt>
                <c:pt idx="9">
                  <c:v>1103.4306186167587</c:v>
                </c:pt>
                <c:pt idx="10">
                  <c:v>1054.4788090230504</c:v>
                </c:pt>
                <c:pt idx="11">
                  <c:v>1038.4406259393377</c:v>
                </c:pt>
                <c:pt idx="12">
                  <c:v>1013.0826540147081</c:v>
                </c:pt>
                <c:pt idx="13">
                  <c:v>1013.7100702734392</c:v>
                </c:pt>
                <c:pt idx="14">
                  <c:v>996.5218066509442</c:v>
                </c:pt>
                <c:pt idx="15">
                  <c:v>1057.3818028921351</c:v>
                </c:pt>
                <c:pt idx="16">
                  <c:v>1130.7936256707751</c:v>
                </c:pt>
                <c:pt idx="17">
                  <c:v>1110.964616628662</c:v>
                </c:pt>
                <c:pt idx="18">
                  <c:v>1165.5407039764762</c:v>
                </c:pt>
                <c:pt idx="19">
                  <c:v>1283.6853913204802</c:v>
                </c:pt>
                <c:pt idx="20">
                  <c:v>1390.2400657455705</c:v>
                </c:pt>
              </c:numCache>
            </c:numRef>
          </c:val>
        </c:ser>
        <c:ser>
          <c:idx val="1"/>
          <c:order val="1"/>
          <c:tx>
            <c:strRef>
              <c:f>Wealth_IRQ!$B$41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Wealth_IRQ!$D$38:$X$38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Wealth_IRQ!$D$41:$X$41</c:f>
              <c:numCache>
                <c:formatCode>General</c:formatCode>
                <c:ptCount val="21"/>
                <c:pt idx="0">
                  <c:v>5717.8437851312838</c:v>
                </c:pt>
                <c:pt idx="1">
                  <c:v>5786.7270009735703</c:v>
                </c:pt>
                <c:pt idx="2">
                  <c:v>5588.4533023997938</c:v>
                </c:pt>
                <c:pt idx="3">
                  <c:v>5661.818718093361</c:v>
                </c:pt>
                <c:pt idx="4">
                  <c:v>5732.7736286342433</c:v>
                </c:pt>
                <c:pt idx="5">
                  <c:v>5800.0968448536969</c:v>
                </c:pt>
                <c:pt idx="6">
                  <c:v>5846.5144476282039</c:v>
                </c:pt>
                <c:pt idx="7">
                  <c:v>5887.8958205985091</c:v>
                </c:pt>
                <c:pt idx="8">
                  <c:v>5925.9348742136563</c:v>
                </c:pt>
                <c:pt idx="9">
                  <c:v>5963.2187025028197</c:v>
                </c:pt>
                <c:pt idx="10">
                  <c:v>6000.88477741921</c:v>
                </c:pt>
                <c:pt idx="11">
                  <c:v>6004.3802379505405</c:v>
                </c:pt>
                <c:pt idx="12">
                  <c:v>6011.7224847270772</c:v>
                </c:pt>
                <c:pt idx="13">
                  <c:v>6021.91850026259</c:v>
                </c:pt>
                <c:pt idx="14">
                  <c:v>6033.3868546613785</c:v>
                </c:pt>
                <c:pt idx="15">
                  <c:v>6050.5571205182769</c:v>
                </c:pt>
                <c:pt idx="16">
                  <c:v>6096.0028811148859</c:v>
                </c:pt>
                <c:pt idx="17">
                  <c:v>5854.1896796717419</c:v>
                </c:pt>
                <c:pt idx="18">
                  <c:v>5900.4934427710577</c:v>
                </c:pt>
                <c:pt idx="19">
                  <c:v>5950.3624115981829</c:v>
                </c:pt>
                <c:pt idx="20">
                  <c:v>6004.2978517157935</c:v>
                </c:pt>
              </c:numCache>
            </c:numRef>
          </c:val>
        </c:ser>
        <c:ser>
          <c:idx val="2"/>
          <c:order val="2"/>
          <c:tx>
            <c:strRef>
              <c:f>Wealth_IRQ!$B$42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Wealth_IRQ!$D$38:$X$38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Wealth_IRQ!$D$42:$X$42</c:f>
              <c:numCache>
                <c:formatCode>_(* #,##0_);_(* \(#,##0\);_(* "-"??_);_(@_)</c:formatCode>
                <c:ptCount val="21"/>
                <c:pt idx="0">
                  <c:v>60576.368857869224</c:v>
                </c:pt>
                <c:pt idx="1">
                  <c:v>58841.622073201564</c:v>
                </c:pt>
                <c:pt idx="2">
                  <c:v>57029.487428253917</c:v>
                </c:pt>
                <c:pt idx="3">
                  <c:v>55180.676359452555</c:v>
                </c:pt>
                <c:pt idx="4">
                  <c:v>53338.527132820695</c:v>
                </c:pt>
                <c:pt idx="5">
                  <c:v>51535.907872448115</c:v>
                </c:pt>
                <c:pt idx="6">
                  <c:v>49772.03130672127</c:v>
                </c:pt>
                <c:pt idx="7">
                  <c:v>47984.528929723529</c:v>
                </c:pt>
                <c:pt idx="8">
                  <c:v>46161.380701517621</c:v>
                </c:pt>
                <c:pt idx="9">
                  <c:v>44415.384101223048</c:v>
                </c:pt>
                <c:pt idx="10">
                  <c:v>42793.240749050667</c:v>
                </c:pt>
                <c:pt idx="11">
                  <c:v>41317.420388756502</c:v>
                </c:pt>
                <c:pt idx="12">
                  <c:v>39983.451493548797</c:v>
                </c:pt>
                <c:pt idx="13">
                  <c:v>38794.385672707678</c:v>
                </c:pt>
                <c:pt idx="14">
                  <c:v>37564.16894728411</c:v>
                </c:pt>
                <c:pt idx="15">
                  <c:v>36360.99661264701</c:v>
                </c:pt>
                <c:pt idx="16">
                  <c:v>35158.204400211085</c:v>
                </c:pt>
                <c:pt idx="17">
                  <c:v>33968.247988690186</c:v>
                </c:pt>
                <c:pt idx="18">
                  <c:v>32772.32860577228</c:v>
                </c:pt>
                <c:pt idx="19">
                  <c:v>31598.909791393697</c:v>
                </c:pt>
                <c:pt idx="20">
                  <c:v>30449.785645232412</c:v>
                </c:pt>
              </c:numCache>
            </c:numRef>
          </c:val>
        </c:ser>
        <c:overlap val="100"/>
        <c:axId val="75306496"/>
        <c:axId val="75308032"/>
      </c:barChart>
      <c:catAx>
        <c:axId val="753064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308032"/>
        <c:crosses val="autoZero"/>
        <c:auto val="1"/>
        <c:lblAlgn val="ctr"/>
        <c:lblOffset val="100"/>
      </c:catAx>
      <c:valAx>
        <c:axId val="753080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30649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Wealth_IRQ!$B$67:$B$69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Wealth_IRQ!$C$67:$C$69</c:f>
              <c:numCache>
                <c:formatCode>_(* #,##0_);_(* \(#,##0\);_(* "-"??_);_(@_)</c:formatCode>
                <c:ptCount val="3"/>
                <c:pt idx="0">
                  <c:v>2.5179374217683064</c:v>
                </c:pt>
                <c:pt idx="1">
                  <c:v>11.923052565913682</c:v>
                </c:pt>
                <c:pt idx="2">
                  <c:v>85.559010012318026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Wealth_IRQ!$B$72:$B$75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Wealth_IRQ!$C$72:$C$75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0.5373751023539729</c:v>
                </c:pt>
                <c:pt idx="2">
                  <c:v>99.462624897646037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1183948904533.9338</v>
      </c>
      <c r="E7" s="13">
        <f t="shared" ref="E7:X7" si="0">+E8+E9+E10</f>
        <v>1186352222704.0029</v>
      </c>
      <c r="F7" s="13">
        <f t="shared" si="0"/>
        <v>1184035786974.5535</v>
      </c>
      <c r="G7" s="13">
        <f t="shared" si="0"/>
        <v>1186969494223.2566</v>
      </c>
      <c r="H7" s="13">
        <f t="shared" si="0"/>
        <v>1189389854309.738</v>
      </c>
      <c r="I7" s="13">
        <f t="shared" si="0"/>
        <v>1191866409645.3506</v>
      </c>
      <c r="J7" s="13">
        <f t="shared" si="0"/>
        <v>1194060066365.7993</v>
      </c>
      <c r="K7" s="13">
        <f t="shared" si="0"/>
        <v>1195077287234.6133</v>
      </c>
      <c r="L7" s="13">
        <f t="shared" si="0"/>
        <v>1193731329546.0779</v>
      </c>
      <c r="M7" s="13">
        <f t="shared" si="0"/>
        <v>1191481081692.2981</v>
      </c>
      <c r="N7" s="13">
        <f t="shared" si="0"/>
        <v>1189260984292.6409</v>
      </c>
      <c r="O7" s="13">
        <f t="shared" si="0"/>
        <v>1187340643234.9736</v>
      </c>
      <c r="P7" s="13">
        <f t="shared" si="0"/>
        <v>1186162489155.783</v>
      </c>
      <c r="Q7" s="13">
        <f t="shared" si="0"/>
        <v>1187683994173.4048</v>
      </c>
      <c r="R7" s="13">
        <f t="shared" si="0"/>
        <v>1187028480488.2092</v>
      </c>
      <c r="S7" s="13">
        <f t="shared" si="0"/>
        <v>1189286646510.2771</v>
      </c>
      <c r="T7" s="13">
        <f t="shared" si="0"/>
        <v>1192756268138.7949</v>
      </c>
      <c r="U7" s="13">
        <f t="shared" si="0"/>
        <v>1185455112480.0552</v>
      </c>
      <c r="V7" s="13">
        <f t="shared" si="0"/>
        <v>1188025233660.2278</v>
      </c>
      <c r="W7" s="13">
        <f t="shared" si="0"/>
        <v>1193127632563.6155</v>
      </c>
      <c r="X7" s="13">
        <f t="shared" si="0"/>
        <v>1198589937549.2998</v>
      </c>
    </row>
    <row r="8" spans="1:24" s="22" customFormat="1" ht="15.75">
      <c r="A8" s="19">
        <v>1</v>
      </c>
      <c r="B8" s="20" t="s">
        <v>5</v>
      </c>
      <c r="C8" s="20"/>
      <c r="D8" s="21">
        <v>32168700625.988991</v>
      </c>
      <c r="E8" s="21">
        <v>31338732937.945576</v>
      </c>
      <c r="F8" s="21">
        <v>30743313560.868885</v>
      </c>
      <c r="G8" s="21">
        <v>30474252624.352299</v>
      </c>
      <c r="H8" s="21">
        <v>29593150282.250698</v>
      </c>
      <c r="I8" s="21">
        <v>28620588003.664753</v>
      </c>
      <c r="J8" s="21">
        <v>27577033836.217289</v>
      </c>
      <c r="K8" s="21">
        <v>26758025225.098866</v>
      </c>
      <c r="L8" s="21">
        <v>26132167010.526577</v>
      </c>
      <c r="M8" s="21">
        <v>25537388864.506756</v>
      </c>
      <c r="N8" s="21">
        <v>25157183898.157459</v>
      </c>
      <c r="O8" s="21">
        <v>25495794248.062614</v>
      </c>
      <c r="P8" s="21">
        <v>25563182485.290955</v>
      </c>
      <c r="Q8" s="21">
        <v>26270278224.354919</v>
      </c>
      <c r="R8" s="21">
        <v>26525938630.33971</v>
      </c>
      <c r="S8" s="21">
        <v>28929396198.337055</v>
      </c>
      <c r="T8" s="21">
        <v>31821662289.207664</v>
      </c>
      <c r="U8" s="21">
        <v>32174180768.008316</v>
      </c>
      <c r="V8" s="21">
        <v>34757747846.818237</v>
      </c>
      <c r="W8" s="21">
        <v>39440738145.760696</v>
      </c>
      <c r="X8" s="21">
        <v>44031114754.106812</v>
      </c>
    </row>
    <row r="9" spans="1:24" s="22" customFormat="1" ht="15.75">
      <c r="A9" s="19">
        <v>2</v>
      </c>
      <c r="B9" s="20" t="s">
        <v>38</v>
      </c>
      <c r="C9" s="20"/>
      <c r="D9" s="21">
        <v>99340485665.268967</v>
      </c>
      <c r="E9" s="21">
        <v>103418203365.3203</v>
      </c>
      <c r="F9" s="21">
        <v>102927708201.14844</v>
      </c>
      <c r="G9" s="21">
        <v>107619952106.25552</v>
      </c>
      <c r="H9" s="21">
        <v>112556383111.91867</v>
      </c>
      <c r="I9" s="21">
        <v>117673675610.27881</v>
      </c>
      <c r="J9" s="21">
        <v>122618450556.37823</v>
      </c>
      <c r="K9" s="21">
        <v>127689483660.55185</v>
      </c>
      <c r="L9" s="21">
        <v>132836882067.99937</v>
      </c>
      <c r="M9" s="21">
        <v>138010521296.58664</v>
      </c>
      <c r="N9" s="21">
        <v>143165856540.11823</v>
      </c>
      <c r="O9" s="21">
        <v>147419543602.16165</v>
      </c>
      <c r="P9" s="21">
        <v>151694196242.52487</v>
      </c>
      <c r="Q9" s="21">
        <v>156057909539.77206</v>
      </c>
      <c r="R9" s="21">
        <v>160599846758.70157</v>
      </c>
      <c r="S9" s="21">
        <v>165539981567.0921</v>
      </c>
      <c r="T9" s="21">
        <v>171547610981.45117</v>
      </c>
      <c r="U9" s="21">
        <v>169540734407.49756</v>
      </c>
      <c r="V9" s="21">
        <v>175959417423.98395</v>
      </c>
      <c r="W9" s="21">
        <v>182822588256.46326</v>
      </c>
      <c r="X9" s="21">
        <v>190165665801.72122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1052439718242.6758</v>
      </c>
      <c r="E10" s="21">
        <f t="shared" ref="E10:X10" si="1">+E13+E16+E19+E23</f>
        <v>1051595286400.7369</v>
      </c>
      <c r="F10" s="21">
        <f t="shared" si="1"/>
        <v>1050364765212.5363</v>
      </c>
      <c r="G10" s="21">
        <f t="shared" si="1"/>
        <v>1048875289492.6487</v>
      </c>
      <c r="H10" s="21">
        <f t="shared" si="1"/>
        <v>1047240320915.5687</v>
      </c>
      <c r="I10" s="21">
        <f t="shared" si="1"/>
        <v>1045572146031.4071</v>
      </c>
      <c r="J10" s="21">
        <f t="shared" si="1"/>
        <v>1043864581973.2037</v>
      </c>
      <c r="K10" s="21">
        <f t="shared" si="1"/>
        <v>1040629778348.9626</v>
      </c>
      <c r="L10" s="21">
        <f t="shared" si="1"/>
        <v>1034762280467.552</v>
      </c>
      <c r="M10" s="21">
        <f t="shared" si="1"/>
        <v>1027933171531.2047</v>
      </c>
      <c r="N10" s="21">
        <f t="shared" si="1"/>
        <v>1020937943854.3652</v>
      </c>
      <c r="O10" s="21">
        <f t="shared" si="1"/>
        <v>1014425305384.7494</v>
      </c>
      <c r="P10" s="21">
        <f t="shared" si="1"/>
        <v>1008905110427.9672</v>
      </c>
      <c r="Q10" s="21">
        <f t="shared" si="1"/>
        <v>1005355806409.2777</v>
      </c>
      <c r="R10" s="21">
        <f t="shared" si="1"/>
        <v>999902695099.16785</v>
      </c>
      <c r="S10" s="21">
        <f t="shared" si="1"/>
        <v>994817268744.84802</v>
      </c>
      <c r="T10" s="21">
        <f t="shared" si="1"/>
        <v>989386994868.13599</v>
      </c>
      <c r="U10" s="21">
        <f t="shared" si="1"/>
        <v>983740197304.54932</v>
      </c>
      <c r="V10" s="21">
        <f t="shared" si="1"/>
        <v>977308068389.42566</v>
      </c>
      <c r="W10" s="21">
        <f t="shared" si="1"/>
        <v>970864306161.3916</v>
      </c>
      <c r="X10" s="21">
        <f t="shared" si="1"/>
        <v>964393156993.4718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5374997634.5710592</v>
      </c>
      <c r="E11" s="38">
        <f t="shared" ref="E11:X11" si="2">+E13+E16</f>
        <v>5384535019.4739733</v>
      </c>
      <c r="F11" s="38">
        <f t="shared" si="2"/>
        <v>5394072404.3768883</v>
      </c>
      <c r="G11" s="38">
        <f t="shared" si="2"/>
        <v>5403609789.2798033</v>
      </c>
      <c r="H11" s="38">
        <f t="shared" si="2"/>
        <v>5413147174.1827164</v>
      </c>
      <c r="I11" s="38">
        <f t="shared" si="2"/>
        <v>5422684559.0856314</v>
      </c>
      <c r="J11" s="38">
        <f t="shared" si="2"/>
        <v>5432221943.9885464</v>
      </c>
      <c r="K11" s="38">
        <f t="shared" si="2"/>
        <v>5441759328.8914604</v>
      </c>
      <c r="L11" s="38">
        <f t="shared" si="2"/>
        <v>5451296713.7943745</v>
      </c>
      <c r="M11" s="38">
        <f t="shared" si="2"/>
        <v>5460834098.6972885</v>
      </c>
      <c r="N11" s="38">
        <f t="shared" si="2"/>
        <v>5470371483.6002035</v>
      </c>
      <c r="O11" s="38">
        <f t="shared" si="2"/>
        <v>5479908868.5031185</v>
      </c>
      <c r="P11" s="38">
        <f t="shared" si="2"/>
        <v>5489446253.4060326</v>
      </c>
      <c r="Q11" s="38">
        <f t="shared" si="2"/>
        <v>5498983638.3089476</v>
      </c>
      <c r="R11" s="38">
        <f t="shared" si="2"/>
        <v>5508521023.2118607</v>
      </c>
      <c r="S11" s="38">
        <f t="shared" si="2"/>
        <v>5518058408.1147766</v>
      </c>
      <c r="T11" s="38">
        <f t="shared" si="2"/>
        <v>5518058408.1147766</v>
      </c>
      <c r="U11" s="38">
        <f t="shared" si="2"/>
        <v>5518058408.1147766</v>
      </c>
      <c r="V11" s="38">
        <f t="shared" si="2"/>
        <v>5518058408.1147766</v>
      </c>
      <c r="W11" s="38">
        <f t="shared" si="2"/>
        <v>5518058408.1147766</v>
      </c>
      <c r="X11" s="38">
        <f t="shared" si="2"/>
        <v>5518058408.1147766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1047064720608.1047</v>
      </c>
      <c r="E12" s="38">
        <f t="shared" ref="E12:X12" si="3">+E23+E19</f>
        <v>1046210751381.2629</v>
      </c>
      <c r="F12" s="38">
        <f t="shared" si="3"/>
        <v>1044970692808.1594</v>
      </c>
      <c r="G12" s="38">
        <f t="shared" si="3"/>
        <v>1043471679703.3689</v>
      </c>
      <c r="H12" s="38">
        <f t="shared" si="3"/>
        <v>1041827173741.386</v>
      </c>
      <c r="I12" s="38">
        <f t="shared" si="3"/>
        <v>1040149461472.3215</v>
      </c>
      <c r="J12" s="38">
        <f t="shared" si="3"/>
        <v>1038432360029.2152</v>
      </c>
      <c r="K12" s="38">
        <f t="shared" si="3"/>
        <v>1035188019020.0712</v>
      </c>
      <c r="L12" s="38">
        <f t="shared" si="3"/>
        <v>1029310983753.7576</v>
      </c>
      <c r="M12" s="38">
        <f t="shared" si="3"/>
        <v>1022472337432.5074</v>
      </c>
      <c r="N12" s="38">
        <f t="shared" si="3"/>
        <v>1015467572370.765</v>
      </c>
      <c r="O12" s="38">
        <f t="shared" si="3"/>
        <v>1008945396516.2462</v>
      </c>
      <c r="P12" s="38">
        <f t="shared" si="3"/>
        <v>1003415664174.5612</v>
      </c>
      <c r="Q12" s="38">
        <f t="shared" si="3"/>
        <v>999856822770.96875</v>
      </c>
      <c r="R12" s="38">
        <f t="shared" si="3"/>
        <v>994394174075.95593</v>
      </c>
      <c r="S12" s="38">
        <f t="shared" si="3"/>
        <v>989299210336.73328</v>
      </c>
      <c r="T12" s="38">
        <f t="shared" si="3"/>
        <v>983868936460.02124</v>
      </c>
      <c r="U12" s="38">
        <f t="shared" si="3"/>
        <v>978222138896.43457</v>
      </c>
      <c r="V12" s="38">
        <f t="shared" si="3"/>
        <v>971790009981.31091</v>
      </c>
      <c r="W12" s="38">
        <f t="shared" si="3"/>
        <v>965346247753.27686</v>
      </c>
      <c r="X12" s="38">
        <f t="shared" si="3"/>
        <v>958875098585.35706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5374997634.5710592</v>
      </c>
      <c r="E16" s="13">
        <f t="shared" ref="E16:X16" si="5">+E17+E18</f>
        <v>5384535019.4739733</v>
      </c>
      <c r="F16" s="13">
        <f t="shared" si="5"/>
        <v>5394072404.3768883</v>
      </c>
      <c r="G16" s="13">
        <f t="shared" si="5"/>
        <v>5403609789.2798033</v>
      </c>
      <c r="H16" s="13">
        <f t="shared" si="5"/>
        <v>5413147174.1827164</v>
      </c>
      <c r="I16" s="13">
        <f t="shared" si="5"/>
        <v>5422684559.0856314</v>
      </c>
      <c r="J16" s="13">
        <f t="shared" si="5"/>
        <v>5432221943.9885464</v>
      </c>
      <c r="K16" s="13">
        <f t="shared" si="5"/>
        <v>5441759328.8914604</v>
      </c>
      <c r="L16" s="13">
        <f t="shared" si="5"/>
        <v>5451296713.7943745</v>
      </c>
      <c r="M16" s="13">
        <f t="shared" si="5"/>
        <v>5460834098.6972885</v>
      </c>
      <c r="N16" s="13">
        <f t="shared" si="5"/>
        <v>5470371483.6002035</v>
      </c>
      <c r="O16" s="13">
        <f t="shared" si="5"/>
        <v>5479908868.5031185</v>
      </c>
      <c r="P16" s="13">
        <f t="shared" si="5"/>
        <v>5489446253.4060326</v>
      </c>
      <c r="Q16" s="13">
        <f t="shared" si="5"/>
        <v>5498983638.3089476</v>
      </c>
      <c r="R16" s="13">
        <f t="shared" si="5"/>
        <v>5508521023.2118607</v>
      </c>
      <c r="S16" s="13">
        <f t="shared" si="5"/>
        <v>5518058408.1147766</v>
      </c>
      <c r="T16" s="13">
        <f t="shared" si="5"/>
        <v>5518058408.1147766</v>
      </c>
      <c r="U16" s="13">
        <f t="shared" si="5"/>
        <v>5518058408.1147766</v>
      </c>
      <c r="V16" s="13">
        <f t="shared" si="5"/>
        <v>5518058408.1147766</v>
      </c>
      <c r="W16" s="13">
        <f t="shared" si="5"/>
        <v>5518058408.1147766</v>
      </c>
      <c r="X16" s="13">
        <f t="shared" si="5"/>
        <v>5518058408.1147766</v>
      </c>
    </row>
    <row r="17" spans="1:24">
      <c r="A17" s="8" t="s">
        <v>45</v>
      </c>
      <c r="B17" s="2" t="s">
        <v>7</v>
      </c>
      <c r="C17" s="2"/>
      <c r="D17" s="14">
        <v>2075671379.2716</v>
      </c>
      <c r="E17" s="14">
        <v>2079354446.3577595</v>
      </c>
      <c r="F17" s="14">
        <v>2083037513.4439197</v>
      </c>
      <c r="G17" s="14">
        <v>2086720580.5300801</v>
      </c>
      <c r="H17" s="14">
        <v>2090403647.6162395</v>
      </c>
      <c r="I17" s="14">
        <v>2094086714.7023995</v>
      </c>
      <c r="J17" s="14">
        <v>2097769781.7885597</v>
      </c>
      <c r="K17" s="14">
        <v>2101452848.8747201</v>
      </c>
      <c r="L17" s="14">
        <v>2105135915.9608796</v>
      </c>
      <c r="M17" s="14">
        <v>2108818983.0470397</v>
      </c>
      <c r="N17" s="14">
        <v>2112502050.1331997</v>
      </c>
      <c r="O17" s="14">
        <v>2116185117.2193601</v>
      </c>
      <c r="P17" s="14">
        <v>2119868184.3055196</v>
      </c>
      <c r="Q17" s="14">
        <v>2123551251.3916802</v>
      </c>
      <c r="R17" s="14">
        <v>2127234318.4778397</v>
      </c>
      <c r="S17" s="14">
        <v>2130917385.5640001</v>
      </c>
      <c r="T17" s="14">
        <v>2130917385.5640001</v>
      </c>
      <c r="U17" s="14">
        <v>2130917385.5640001</v>
      </c>
      <c r="V17" s="14">
        <v>2130917385.5640001</v>
      </c>
      <c r="W17" s="14">
        <v>2130917385.5640001</v>
      </c>
      <c r="X17" s="14">
        <v>2130917385.5640001</v>
      </c>
    </row>
    <row r="18" spans="1:24">
      <c r="A18" s="8" t="s">
        <v>46</v>
      </c>
      <c r="B18" s="2" t="s">
        <v>62</v>
      </c>
      <c r="C18" s="2"/>
      <c r="D18" s="14">
        <v>3299326255.2994595</v>
      </c>
      <c r="E18" s="14">
        <v>3305180573.1162138</v>
      </c>
      <c r="F18" s="14">
        <v>3311034890.9329681</v>
      </c>
      <c r="G18" s="14">
        <v>3316889208.749723</v>
      </c>
      <c r="H18" s="14">
        <v>3322743526.5664773</v>
      </c>
      <c r="I18" s="14">
        <v>3328597844.3832316</v>
      </c>
      <c r="J18" s="14">
        <v>3334452162.1999865</v>
      </c>
      <c r="K18" s="14">
        <v>3340306480.0167403</v>
      </c>
      <c r="L18" s="14">
        <v>3346160797.8334951</v>
      </c>
      <c r="M18" s="14">
        <v>3352015115.650249</v>
      </c>
      <c r="N18" s="14">
        <v>3357869433.4670038</v>
      </c>
      <c r="O18" s="14">
        <v>3363723751.2837586</v>
      </c>
      <c r="P18" s="14">
        <v>3369578069.1005125</v>
      </c>
      <c r="Q18" s="14">
        <v>3375432386.9172673</v>
      </c>
      <c r="R18" s="14">
        <v>3381286704.7340212</v>
      </c>
      <c r="S18" s="14">
        <v>3387141022.550776</v>
      </c>
      <c r="T18" s="14">
        <v>3387141022.550776</v>
      </c>
      <c r="U18" s="14">
        <v>3387141022.550776</v>
      </c>
      <c r="V18" s="14">
        <v>3387141022.550776</v>
      </c>
      <c r="W18" s="14">
        <v>3387141022.550776</v>
      </c>
      <c r="X18" s="14">
        <v>3387141022.550776</v>
      </c>
    </row>
    <row r="19" spans="1:24" ht="15.75">
      <c r="A19" s="15" t="s">
        <v>48</v>
      </c>
      <c r="B19" s="10" t="s">
        <v>12</v>
      </c>
      <c r="C19" s="10"/>
      <c r="D19" s="13">
        <f>+D20+D21+D22</f>
        <v>1047064720608.1047</v>
      </c>
      <c r="E19" s="13">
        <f t="shared" ref="E19:X19" si="6">+E20+E21+E22</f>
        <v>1046210751381.2629</v>
      </c>
      <c r="F19" s="13">
        <f t="shared" si="6"/>
        <v>1044970692808.1594</v>
      </c>
      <c r="G19" s="13">
        <f t="shared" si="6"/>
        <v>1043471679703.3689</v>
      </c>
      <c r="H19" s="13">
        <f t="shared" si="6"/>
        <v>1041827173741.386</v>
      </c>
      <c r="I19" s="13">
        <f t="shared" si="6"/>
        <v>1040149461472.3215</v>
      </c>
      <c r="J19" s="13">
        <f t="shared" si="6"/>
        <v>1038432360029.2152</v>
      </c>
      <c r="K19" s="13">
        <f t="shared" si="6"/>
        <v>1035188019020.0712</v>
      </c>
      <c r="L19" s="13">
        <f t="shared" si="6"/>
        <v>1029310983753.7576</v>
      </c>
      <c r="M19" s="13">
        <f t="shared" si="6"/>
        <v>1022472337432.5074</v>
      </c>
      <c r="N19" s="13">
        <f t="shared" si="6"/>
        <v>1015467572370.765</v>
      </c>
      <c r="O19" s="13">
        <f t="shared" si="6"/>
        <v>1008945396516.2462</v>
      </c>
      <c r="P19" s="13">
        <f t="shared" si="6"/>
        <v>1003415664174.5612</v>
      </c>
      <c r="Q19" s="13">
        <f t="shared" si="6"/>
        <v>999856822770.96875</v>
      </c>
      <c r="R19" s="13">
        <f t="shared" si="6"/>
        <v>994394174075.95593</v>
      </c>
      <c r="S19" s="13">
        <f t="shared" si="6"/>
        <v>989299210336.73328</v>
      </c>
      <c r="T19" s="13">
        <f t="shared" si="6"/>
        <v>983868936460.02124</v>
      </c>
      <c r="U19" s="13">
        <f t="shared" si="6"/>
        <v>978222138896.43457</v>
      </c>
      <c r="V19" s="13">
        <f t="shared" si="6"/>
        <v>971790009981.31091</v>
      </c>
      <c r="W19" s="13">
        <f t="shared" si="6"/>
        <v>965346247753.27686</v>
      </c>
      <c r="X19" s="13">
        <f t="shared" si="6"/>
        <v>958875098585.35706</v>
      </c>
    </row>
    <row r="20" spans="1:24" s="16" customFormat="1">
      <c r="A20" s="8" t="s">
        <v>59</v>
      </c>
      <c r="B20" s="2" t="s">
        <v>13</v>
      </c>
      <c r="C20" s="2"/>
      <c r="D20" s="11">
        <v>925497893685.02881</v>
      </c>
      <c r="E20" s="11">
        <v>924685679971.78015</v>
      </c>
      <c r="F20" s="11">
        <v>923553758435.92944</v>
      </c>
      <c r="G20" s="11">
        <v>922151161220.99719</v>
      </c>
      <c r="H20" s="11">
        <v>920626504289.56836</v>
      </c>
      <c r="I20" s="11">
        <v>919068651757.59973</v>
      </c>
      <c r="J20" s="11">
        <v>917474055209.8429</v>
      </c>
      <c r="K20" s="11">
        <v>914345035166.99988</v>
      </c>
      <c r="L20" s="11">
        <v>908579539851.69885</v>
      </c>
      <c r="M20" s="11">
        <v>901861129816.625</v>
      </c>
      <c r="N20" s="11">
        <v>894975466736.47217</v>
      </c>
      <c r="O20" s="11">
        <v>888557646903.91772</v>
      </c>
      <c r="P20" s="11">
        <v>883117146523.0426</v>
      </c>
      <c r="Q20" s="11">
        <v>879599896287.62439</v>
      </c>
      <c r="R20" s="11">
        <v>874203415360.16138</v>
      </c>
      <c r="S20" s="11">
        <v>869163276342.62292</v>
      </c>
      <c r="T20" s="11">
        <v>863801060741.10498</v>
      </c>
      <c r="U20" s="11">
        <v>858209466000.73132</v>
      </c>
      <c r="V20" s="11">
        <v>851848420173.03259</v>
      </c>
      <c r="W20" s="11">
        <v>845448064000.51111</v>
      </c>
      <c r="X20" s="11">
        <v>839026068031.34265</v>
      </c>
    </row>
    <row r="21" spans="1:24" s="16" customFormat="1">
      <c r="A21" s="8" t="s">
        <v>60</v>
      </c>
      <c r="B21" s="2" t="s">
        <v>14</v>
      </c>
      <c r="C21" s="2"/>
      <c r="D21" s="11">
        <v>121566826923.07591</v>
      </c>
      <c r="E21" s="11">
        <v>121525071409.48285</v>
      </c>
      <c r="F21" s="11">
        <v>121416934372.23</v>
      </c>
      <c r="G21" s="11">
        <v>121320518482.3717</v>
      </c>
      <c r="H21" s="11">
        <v>121200669451.81769</v>
      </c>
      <c r="I21" s="11">
        <v>121080809714.72174</v>
      </c>
      <c r="J21" s="11">
        <v>120958304819.37236</v>
      </c>
      <c r="K21" s="11">
        <v>120842983853.07126</v>
      </c>
      <c r="L21" s="11">
        <v>120731443902.05872</v>
      </c>
      <c r="M21" s="11">
        <v>120611207615.88249</v>
      </c>
      <c r="N21" s="11">
        <v>120492105634.29282</v>
      </c>
      <c r="O21" s="11">
        <v>120387749612.32854</v>
      </c>
      <c r="P21" s="11">
        <v>120298517651.51851</v>
      </c>
      <c r="Q21" s="11">
        <v>120256926483.34433</v>
      </c>
      <c r="R21" s="11">
        <v>120190758715.79451</v>
      </c>
      <c r="S21" s="11">
        <v>120135933994.11038</v>
      </c>
      <c r="T21" s="11">
        <v>120067875718.91631</v>
      </c>
      <c r="U21" s="11">
        <v>120012672895.70331</v>
      </c>
      <c r="V21" s="11">
        <v>119941589808.27837</v>
      </c>
      <c r="W21" s="11">
        <v>119898183752.76569</v>
      </c>
      <c r="X21" s="11">
        <v>119849030554.0144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12257316640.332331</v>
      </c>
      <c r="E35" s="11">
        <v>4152789222.9059629</v>
      </c>
      <c r="F35" s="11">
        <v>5217323418.9388056</v>
      </c>
      <c r="G35" s="11">
        <v>7751485195.6074944</v>
      </c>
      <c r="H35" s="11">
        <v>7393536299.7289076</v>
      </c>
      <c r="I35" s="11">
        <v>6039732833.3690615</v>
      </c>
      <c r="J35" s="11">
        <v>9037773097.8666611</v>
      </c>
      <c r="K35" s="11">
        <v>11015513501.431271</v>
      </c>
      <c r="L35" s="11">
        <v>14855201522.18029</v>
      </c>
      <c r="M35" s="11">
        <v>17467082570.109329</v>
      </c>
      <c r="N35" s="11">
        <v>17712752686.76825</v>
      </c>
      <c r="O35" s="11">
        <v>18121087782.796711</v>
      </c>
      <c r="P35" s="11">
        <v>16870700067.33884</v>
      </c>
      <c r="Q35" s="11">
        <v>11286273332.13121</v>
      </c>
      <c r="R35" s="11">
        <v>17398796731.72646</v>
      </c>
      <c r="S35" s="11">
        <v>18164451171.898479</v>
      </c>
      <c r="T35" s="11">
        <v>20009632374.904369</v>
      </c>
      <c r="U35" s="11">
        <v>20285284699.842258</v>
      </c>
      <c r="V35" s="11">
        <v>21625910506.713261</v>
      </c>
      <c r="W35" s="11">
        <v>23637431311.547909</v>
      </c>
      <c r="X35" s="11">
        <v>25354233785.76347</v>
      </c>
    </row>
    <row r="36" spans="1:24" ht="15.75">
      <c r="A36" s="25">
        <v>5</v>
      </c>
      <c r="B36" s="9" t="s">
        <v>9</v>
      </c>
      <c r="C36" s="10"/>
      <c r="D36" s="11">
        <v>17373766.999999996</v>
      </c>
      <c r="E36" s="11">
        <v>17871623.000000004</v>
      </c>
      <c r="F36" s="11">
        <v>18417924.000000004</v>
      </c>
      <c r="G36" s="11">
        <v>19008018</v>
      </c>
      <c r="H36" s="11">
        <v>19633844</v>
      </c>
      <c r="I36" s="11">
        <v>20288226.000000011</v>
      </c>
      <c r="J36" s="11">
        <v>20972914.999999993</v>
      </c>
      <c r="K36" s="11">
        <v>21686776.999999996</v>
      </c>
      <c r="L36" s="11">
        <v>22416189.999999993</v>
      </c>
      <c r="M36" s="11">
        <v>23143629</v>
      </c>
      <c r="N36" s="11">
        <v>23857458.000000011</v>
      </c>
      <c r="O36" s="11">
        <v>24551999.999999996</v>
      </c>
      <c r="P36" s="11">
        <v>25233067.000000007</v>
      </c>
      <c r="Q36" s="11">
        <v>25914982.000000007</v>
      </c>
      <c r="R36" s="11">
        <v>26618523</v>
      </c>
      <c r="S36" s="11">
        <v>27359461</v>
      </c>
      <c r="T36" s="11">
        <v>28140999.000000007</v>
      </c>
      <c r="U36" s="11">
        <v>28960581.000000004</v>
      </c>
      <c r="V36" s="11">
        <v>29821136.000000004</v>
      </c>
      <c r="W36" s="11">
        <v>30724613.999999993</v>
      </c>
      <c r="X36" s="11">
        <v>31671590.999999993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68145.780044934072</v>
      </c>
      <c r="E39" s="11">
        <f t="shared" si="8"/>
        <v>66381.896188387735</v>
      </c>
      <c r="F39" s="11">
        <f t="shared" si="8"/>
        <v>64287.146964801963</v>
      </c>
      <c r="G39" s="11">
        <f t="shared" si="8"/>
        <v>62445.726546726575</v>
      </c>
      <c r="H39" s="11">
        <f t="shared" si="8"/>
        <v>60578.552743402564</v>
      </c>
      <c r="I39" s="11">
        <f t="shared" si="8"/>
        <v>58746.704105393437</v>
      </c>
      <c r="J39" s="11">
        <f t="shared" si="8"/>
        <v>56933.433734213853</v>
      </c>
      <c r="K39" s="11">
        <f t="shared" si="8"/>
        <v>55106.265317092228</v>
      </c>
      <c r="L39" s="11">
        <f t="shared" si="8"/>
        <v>53253.087591873475</v>
      </c>
      <c r="M39" s="11">
        <f t="shared" si="8"/>
        <v>51482.033422342625</v>
      </c>
      <c r="N39" s="11">
        <f t="shared" si="8"/>
        <v>49848.604335492921</v>
      </c>
      <c r="O39" s="11">
        <f t="shared" si="8"/>
        <v>48360.241252646374</v>
      </c>
      <c r="P39" s="11">
        <f t="shared" si="8"/>
        <v>47008.256632290584</v>
      </c>
      <c r="Q39" s="11">
        <f t="shared" si="8"/>
        <v>45830.014243243713</v>
      </c>
      <c r="R39" s="11">
        <f t="shared" si="8"/>
        <v>44594.077608596439</v>
      </c>
      <c r="S39" s="11">
        <f t="shared" si="8"/>
        <v>43468.935536057419</v>
      </c>
      <c r="T39" s="11">
        <f t="shared" si="8"/>
        <v>42385.000906996749</v>
      </c>
      <c r="U39" s="11">
        <f t="shared" si="8"/>
        <v>40933.402284990589</v>
      </c>
      <c r="V39" s="11">
        <f t="shared" si="8"/>
        <v>39838.36275251981</v>
      </c>
      <c r="W39" s="11">
        <f t="shared" si="8"/>
        <v>38832.957594312356</v>
      </c>
      <c r="X39" s="11">
        <f t="shared" si="8"/>
        <v>37844.323562693775</v>
      </c>
    </row>
    <row r="40" spans="1:24" ht="15.75">
      <c r="B40" s="20" t="s">
        <v>5</v>
      </c>
      <c r="C40" s="7"/>
      <c r="D40" s="11">
        <f t="shared" ref="D40:X40" si="9">+D8/D36</f>
        <v>1851.5674019335586</v>
      </c>
      <c r="E40" s="11">
        <f t="shared" si="9"/>
        <v>1753.5471142126023</v>
      </c>
      <c r="F40" s="11">
        <f t="shared" si="9"/>
        <v>1669.2062341482613</v>
      </c>
      <c r="G40" s="11">
        <f t="shared" si="9"/>
        <v>1603.231469180653</v>
      </c>
      <c r="H40" s="11">
        <f t="shared" si="9"/>
        <v>1507.2519819476358</v>
      </c>
      <c r="I40" s="11">
        <f t="shared" si="9"/>
        <v>1410.6993880916318</v>
      </c>
      <c r="J40" s="11">
        <f t="shared" si="9"/>
        <v>1314.8879798643775</v>
      </c>
      <c r="K40" s="11">
        <f t="shared" si="9"/>
        <v>1233.8405667701968</v>
      </c>
      <c r="L40" s="11">
        <f t="shared" si="9"/>
        <v>1165.7720161421985</v>
      </c>
      <c r="M40" s="11">
        <f t="shared" si="9"/>
        <v>1103.4306186167587</v>
      </c>
      <c r="N40" s="11">
        <f t="shared" si="9"/>
        <v>1054.4788090230504</v>
      </c>
      <c r="O40" s="11">
        <f t="shared" si="9"/>
        <v>1038.4406259393377</v>
      </c>
      <c r="P40" s="11">
        <f t="shared" si="9"/>
        <v>1013.0826540147081</v>
      </c>
      <c r="Q40" s="11">
        <f t="shared" si="9"/>
        <v>1013.7100702734392</v>
      </c>
      <c r="R40" s="11">
        <f t="shared" si="9"/>
        <v>996.5218066509442</v>
      </c>
      <c r="S40" s="11">
        <f t="shared" si="9"/>
        <v>1057.3818028921351</v>
      </c>
      <c r="T40" s="11">
        <f t="shared" si="9"/>
        <v>1130.7936256707751</v>
      </c>
      <c r="U40" s="11">
        <f t="shared" si="9"/>
        <v>1110.964616628662</v>
      </c>
      <c r="V40" s="11">
        <f t="shared" si="9"/>
        <v>1165.5407039764762</v>
      </c>
      <c r="W40" s="11">
        <f t="shared" si="9"/>
        <v>1283.6853913204802</v>
      </c>
      <c r="X40" s="11">
        <f t="shared" si="9"/>
        <v>1390.2400657455705</v>
      </c>
    </row>
    <row r="41" spans="1:24" ht="15.75">
      <c r="B41" s="20" t="s">
        <v>38</v>
      </c>
      <c r="C41" s="7"/>
      <c r="D41" s="37">
        <f>+D9/D36</f>
        <v>5717.8437851312838</v>
      </c>
      <c r="E41" s="37">
        <f t="shared" ref="E41:X41" si="10">+E9/E36</f>
        <v>5786.7270009735703</v>
      </c>
      <c r="F41" s="37">
        <f t="shared" si="10"/>
        <v>5588.4533023997938</v>
      </c>
      <c r="G41" s="37">
        <f t="shared" si="10"/>
        <v>5661.818718093361</v>
      </c>
      <c r="H41" s="37">
        <f t="shared" si="10"/>
        <v>5732.7736286342433</v>
      </c>
      <c r="I41" s="37">
        <f t="shared" si="10"/>
        <v>5800.0968448536969</v>
      </c>
      <c r="J41" s="37">
        <f t="shared" si="10"/>
        <v>5846.5144476282039</v>
      </c>
      <c r="K41" s="37">
        <f t="shared" si="10"/>
        <v>5887.8958205985091</v>
      </c>
      <c r="L41" s="37">
        <f t="shared" si="10"/>
        <v>5925.9348742136563</v>
      </c>
      <c r="M41" s="37">
        <f t="shared" si="10"/>
        <v>5963.2187025028197</v>
      </c>
      <c r="N41" s="37">
        <f t="shared" si="10"/>
        <v>6000.88477741921</v>
      </c>
      <c r="O41" s="37">
        <f t="shared" si="10"/>
        <v>6004.3802379505405</v>
      </c>
      <c r="P41" s="37">
        <f t="shared" si="10"/>
        <v>6011.7224847270772</v>
      </c>
      <c r="Q41" s="37">
        <f t="shared" si="10"/>
        <v>6021.91850026259</v>
      </c>
      <c r="R41" s="37">
        <f t="shared" si="10"/>
        <v>6033.3868546613785</v>
      </c>
      <c r="S41" s="37">
        <f t="shared" si="10"/>
        <v>6050.5571205182769</v>
      </c>
      <c r="T41" s="37">
        <f t="shared" si="10"/>
        <v>6096.0028811148859</v>
      </c>
      <c r="U41" s="37">
        <f t="shared" si="10"/>
        <v>5854.1896796717419</v>
      </c>
      <c r="V41" s="37">
        <f t="shared" si="10"/>
        <v>5900.4934427710577</v>
      </c>
      <c r="W41" s="37">
        <f t="shared" si="10"/>
        <v>5950.3624115981829</v>
      </c>
      <c r="X41" s="37">
        <f t="shared" si="10"/>
        <v>6004.2978517157935</v>
      </c>
    </row>
    <row r="42" spans="1:24" ht="15.75">
      <c r="B42" s="20" t="s">
        <v>10</v>
      </c>
      <c r="C42" s="9"/>
      <c r="D42" s="11">
        <f t="shared" ref="D42:X42" si="11">+D10/D36</f>
        <v>60576.368857869224</v>
      </c>
      <c r="E42" s="11">
        <f t="shared" si="11"/>
        <v>58841.622073201564</v>
      </c>
      <c r="F42" s="11">
        <f t="shared" si="11"/>
        <v>57029.487428253917</v>
      </c>
      <c r="G42" s="11">
        <f t="shared" si="11"/>
        <v>55180.676359452555</v>
      </c>
      <c r="H42" s="11">
        <f t="shared" si="11"/>
        <v>53338.527132820695</v>
      </c>
      <c r="I42" s="11">
        <f t="shared" si="11"/>
        <v>51535.907872448115</v>
      </c>
      <c r="J42" s="11">
        <f t="shared" si="11"/>
        <v>49772.03130672127</v>
      </c>
      <c r="K42" s="11">
        <f t="shared" si="11"/>
        <v>47984.528929723529</v>
      </c>
      <c r="L42" s="11">
        <f t="shared" si="11"/>
        <v>46161.380701517621</v>
      </c>
      <c r="M42" s="11">
        <f t="shared" si="11"/>
        <v>44415.384101223048</v>
      </c>
      <c r="N42" s="11">
        <f t="shared" si="11"/>
        <v>42793.240749050667</v>
      </c>
      <c r="O42" s="11">
        <f t="shared" si="11"/>
        <v>41317.420388756502</v>
      </c>
      <c r="P42" s="11">
        <f t="shared" si="11"/>
        <v>39983.451493548797</v>
      </c>
      <c r="Q42" s="11">
        <f t="shared" si="11"/>
        <v>38794.385672707678</v>
      </c>
      <c r="R42" s="11">
        <f t="shared" si="11"/>
        <v>37564.16894728411</v>
      </c>
      <c r="S42" s="11">
        <f t="shared" si="11"/>
        <v>36360.99661264701</v>
      </c>
      <c r="T42" s="11">
        <f t="shared" si="11"/>
        <v>35158.204400211085</v>
      </c>
      <c r="U42" s="11">
        <f t="shared" si="11"/>
        <v>33968.247988690186</v>
      </c>
      <c r="V42" s="11">
        <f t="shared" si="11"/>
        <v>32772.32860577228</v>
      </c>
      <c r="W42" s="11">
        <f t="shared" si="11"/>
        <v>31598.909791393697</v>
      </c>
      <c r="X42" s="11">
        <f t="shared" si="11"/>
        <v>30449.785645232412</v>
      </c>
    </row>
    <row r="43" spans="1:24" ht="15.75">
      <c r="B43" s="26" t="s">
        <v>32</v>
      </c>
      <c r="C43" s="9"/>
      <c r="D43" s="11">
        <f t="shared" ref="D43:X43" si="12">+D11/D36</f>
        <v>309.37433629512014</v>
      </c>
      <c r="E43" s="11">
        <f t="shared" si="12"/>
        <v>301.28964892970112</v>
      </c>
      <c r="F43" s="11">
        <f t="shared" si="12"/>
        <v>292.87081455960441</v>
      </c>
      <c r="G43" s="11">
        <f t="shared" si="12"/>
        <v>284.28054883364501</v>
      </c>
      <c r="H43" s="11">
        <f t="shared" si="12"/>
        <v>275.70490904291165</v>
      </c>
      <c r="I43" s="11">
        <f t="shared" si="12"/>
        <v>267.28234193988317</v>
      </c>
      <c r="J43" s="11">
        <f t="shared" si="12"/>
        <v>259.01129833351962</v>
      </c>
      <c r="K43" s="11">
        <f t="shared" si="12"/>
        <v>250.92522180181322</v>
      </c>
      <c r="L43" s="11">
        <f t="shared" si="12"/>
        <v>243.18569363457289</v>
      </c>
      <c r="M43" s="11">
        <f t="shared" si="12"/>
        <v>235.95409772154957</v>
      </c>
      <c r="N43" s="11">
        <f t="shared" si="12"/>
        <v>229.29397941726234</v>
      </c>
      <c r="O43" s="11">
        <f t="shared" si="12"/>
        <v>223.1960275538905</v>
      </c>
      <c r="P43" s="11">
        <f t="shared" si="12"/>
        <v>217.54970386303143</v>
      </c>
      <c r="Q43" s="11">
        <f t="shared" si="12"/>
        <v>212.19322623141107</v>
      </c>
      <c r="R43" s="11">
        <f t="shared" si="12"/>
        <v>206.94315094837759</v>
      </c>
      <c r="S43" s="11">
        <f t="shared" si="12"/>
        <v>201.68739464987181</v>
      </c>
      <c r="T43" s="11">
        <f t="shared" si="12"/>
        <v>196.08608806371001</v>
      </c>
      <c r="U43" s="11">
        <f t="shared" si="12"/>
        <v>190.53686830781385</v>
      </c>
      <c r="V43" s="11">
        <f t="shared" si="12"/>
        <v>185.03850450615886</v>
      </c>
      <c r="W43" s="11">
        <f t="shared" si="12"/>
        <v>179.5973224631814</v>
      </c>
      <c r="X43" s="11">
        <f t="shared" si="12"/>
        <v>174.22738277072276</v>
      </c>
    </row>
    <row r="44" spans="1:24" ht="15.75">
      <c r="B44" s="26" t="s">
        <v>33</v>
      </c>
      <c r="C44" s="9"/>
      <c r="D44" s="11">
        <f t="shared" ref="D44:X44" si="13">+D12/D36</f>
        <v>60266.994521574103</v>
      </c>
      <c r="E44" s="11">
        <f t="shared" si="13"/>
        <v>58540.332424271859</v>
      </c>
      <c r="F44" s="11">
        <f t="shared" si="13"/>
        <v>56736.616613694314</v>
      </c>
      <c r="G44" s="11">
        <f t="shared" si="13"/>
        <v>54896.395810618917</v>
      </c>
      <c r="H44" s="11">
        <f t="shared" si="13"/>
        <v>53062.822223777781</v>
      </c>
      <c r="I44" s="11">
        <f t="shared" si="13"/>
        <v>51268.625530508238</v>
      </c>
      <c r="J44" s="11">
        <f t="shared" si="13"/>
        <v>49513.02000838775</v>
      </c>
      <c r="K44" s="11">
        <f t="shared" si="13"/>
        <v>47733.603707921713</v>
      </c>
      <c r="L44" s="11">
        <f t="shared" si="13"/>
        <v>45918.195007883049</v>
      </c>
      <c r="M44" s="11">
        <f t="shared" si="13"/>
        <v>44179.430003501504</v>
      </c>
      <c r="N44" s="11">
        <f t="shared" si="13"/>
        <v>42563.946769633403</v>
      </c>
      <c r="O44" s="11">
        <f t="shared" si="13"/>
        <v>41094.224361202607</v>
      </c>
      <c r="P44" s="11">
        <f t="shared" si="13"/>
        <v>39765.901789685769</v>
      </c>
      <c r="Q44" s="11">
        <f t="shared" si="13"/>
        <v>38582.192446476271</v>
      </c>
      <c r="R44" s="11">
        <f t="shared" si="13"/>
        <v>37357.225796335726</v>
      </c>
      <c r="S44" s="11">
        <f t="shared" si="13"/>
        <v>36159.309217997143</v>
      </c>
      <c r="T44" s="11">
        <f t="shared" si="13"/>
        <v>34962.118312147373</v>
      </c>
      <c r="U44" s="11">
        <f t="shared" si="13"/>
        <v>33777.711120382373</v>
      </c>
      <c r="V44" s="11">
        <f t="shared" si="13"/>
        <v>32587.29010126612</v>
      </c>
      <c r="W44" s="11">
        <f t="shared" si="13"/>
        <v>31419.312468930515</v>
      </c>
      <c r="X44" s="11">
        <f t="shared" si="13"/>
        <v>30275.558262461691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309.37433629512014</v>
      </c>
      <c r="E46" s="11">
        <f t="shared" si="15"/>
        <v>301.28964892970112</v>
      </c>
      <c r="F46" s="11">
        <f t="shared" si="15"/>
        <v>292.87081455960441</v>
      </c>
      <c r="G46" s="11">
        <f t="shared" si="15"/>
        <v>284.28054883364501</v>
      </c>
      <c r="H46" s="11">
        <f t="shared" si="15"/>
        <v>275.70490904291165</v>
      </c>
      <c r="I46" s="11">
        <f t="shared" si="15"/>
        <v>267.28234193988317</v>
      </c>
      <c r="J46" s="11">
        <f t="shared" si="15"/>
        <v>259.01129833351962</v>
      </c>
      <c r="K46" s="11">
        <f t="shared" si="15"/>
        <v>250.92522180181322</v>
      </c>
      <c r="L46" s="11">
        <f t="shared" si="15"/>
        <v>243.18569363457289</v>
      </c>
      <c r="M46" s="11">
        <f t="shared" si="15"/>
        <v>235.95409772154957</v>
      </c>
      <c r="N46" s="11">
        <f t="shared" si="15"/>
        <v>229.29397941726234</v>
      </c>
      <c r="O46" s="11">
        <f t="shared" si="15"/>
        <v>223.1960275538905</v>
      </c>
      <c r="P46" s="11">
        <f t="shared" si="15"/>
        <v>217.54970386303143</v>
      </c>
      <c r="Q46" s="11">
        <f t="shared" si="15"/>
        <v>212.19322623141107</v>
      </c>
      <c r="R46" s="11">
        <f t="shared" si="15"/>
        <v>206.94315094837759</v>
      </c>
      <c r="S46" s="11">
        <f t="shared" si="15"/>
        <v>201.68739464987181</v>
      </c>
      <c r="T46" s="11">
        <f t="shared" si="15"/>
        <v>196.08608806371001</v>
      </c>
      <c r="U46" s="11">
        <f t="shared" si="15"/>
        <v>190.53686830781385</v>
      </c>
      <c r="V46" s="11">
        <f t="shared" si="15"/>
        <v>185.03850450615886</v>
      </c>
      <c r="W46" s="11">
        <f t="shared" si="15"/>
        <v>179.5973224631814</v>
      </c>
      <c r="X46" s="11">
        <f t="shared" si="15"/>
        <v>174.22738277072276</v>
      </c>
    </row>
    <row r="47" spans="1:24" ht="15.75">
      <c r="B47" s="10" t="s">
        <v>12</v>
      </c>
      <c r="C47" s="9"/>
      <c r="D47" s="11">
        <f t="shared" ref="D47:X47" si="16">+D19/D36</f>
        <v>60266.994521574103</v>
      </c>
      <c r="E47" s="11">
        <f t="shared" si="16"/>
        <v>58540.332424271859</v>
      </c>
      <c r="F47" s="11">
        <f t="shared" si="16"/>
        <v>56736.616613694314</v>
      </c>
      <c r="G47" s="11">
        <f t="shared" si="16"/>
        <v>54896.395810618917</v>
      </c>
      <c r="H47" s="11">
        <f t="shared" si="16"/>
        <v>53062.822223777781</v>
      </c>
      <c r="I47" s="11">
        <f t="shared" si="16"/>
        <v>51268.625530508238</v>
      </c>
      <c r="J47" s="11">
        <f t="shared" si="16"/>
        <v>49513.02000838775</v>
      </c>
      <c r="K47" s="11">
        <f t="shared" si="16"/>
        <v>47733.603707921713</v>
      </c>
      <c r="L47" s="11">
        <f t="shared" si="16"/>
        <v>45918.195007883049</v>
      </c>
      <c r="M47" s="11">
        <f t="shared" si="16"/>
        <v>44179.430003501504</v>
      </c>
      <c r="N47" s="11">
        <f t="shared" si="16"/>
        <v>42563.946769633403</v>
      </c>
      <c r="O47" s="11">
        <f t="shared" si="16"/>
        <v>41094.224361202607</v>
      </c>
      <c r="P47" s="11">
        <f t="shared" si="16"/>
        <v>39765.901789685769</v>
      </c>
      <c r="Q47" s="11">
        <f t="shared" si="16"/>
        <v>38582.192446476271</v>
      </c>
      <c r="R47" s="11">
        <f t="shared" si="16"/>
        <v>37357.225796335726</v>
      </c>
      <c r="S47" s="11">
        <f t="shared" si="16"/>
        <v>36159.309217997143</v>
      </c>
      <c r="T47" s="11">
        <f t="shared" si="16"/>
        <v>34962.118312147373</v>
      </c>
      <c r="U47" s="11">
        <f t="shared" si="16"/>
        <v>33777.711120382373</v>
      </c>
      <c r="V47" s="11">
        <f t="shared" si="16"/>
        <v>32587.29010126612</v>
      </c>
      <c r="W47" s="11">
        <f t="shared" si="16"/>
        <v>31419.312468930515</v>
      </c>
      <c r="X47" s="11">
        <f t="shared" si="16"/>
        <v>30275.558262461691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705.5071384537581</v>
      </c>
      <c r="E50" s="11">
        <f t="shared" ref="E50:X50" si="18">+E35/E36</f>
        <v>232.36777224463398</v>
      </c>
      <c r="F50" s="11">
        <f t="shared" si="18"/>
        <v>283.27423975355771</v>
      </c>
      <c r="G50" s="11">
        <f t="shared" si="18"/>
        <v>407.80081308884991</v>
      </c>
      <c r="H50" s="11">
        <f t="shared" si="18"/>
        <v>376.57100156896979</v>
      </c>
      <c r="I50" s="11">
        <f t="shared" si="18"/>
        <v>297.69644883535199</v>
      </c>
      <c r="J50" s="11">
        <f t="shared" si="18"/>
        <v>430.92593937784346</v>
      </c>
      <c r="K50" s="11">
        <f t="shared" si="18"/>
        <v>507.93686408225955</v>
      </c>
      <c r="L50" s="11">
        <f t="shared" si="18"/>
        <v>662.69966136887206</v>
      </c>
      <c r="M50" s="11">
        <f t="shared" si="18"/>
        <v>754.72530993775126</v>
      </c>
      <c r="N50" s="11">
        <f t="shared" si="18"/>
        <v>742.44090408828311</v>
      </c>
      <c r="O50" s="11">
        <f t="shared" si="18"/>
        <v>738.06972070693689</v>
      </c>
      <c r="P50" s="11">
        <f t="shared" si="18"/>
        <v>668.59490633218843</v>
      </c>
      <c r="Q50" s="11">
        <f t="shared" si="18"/>
        <v>435.51152503718532</v>
      </c>
      <c r="R50" s="11">
        <f t="shared" si="18"/>
        <v>653.6349417932189</v>
      </c>
      <c r="S50" s="11">
        <f t="shared" si="18"/>
        <v>663.91845847761692</v>
      </c>
      <c r="T50" s="11">
        <f t="shared" si="18"/>
        <v>711.04911289412166</v>
      </c>
      <c r="U50" s="11">
        <f t="shared" si="18"/>
        <v>700.44467339388859</v>
      </c>
      <c r="V50" s="11">
        <f t="shared" si="18"/>
        <v>725.18734721283784</v>
      </c>
      <c r="W50" s="11">
        <f t="shared" si="18"/>
        <v>769.33208376671269</v>
      </c>
      <c r="X50" s="11">
        <f t="shared" si="18"/>
        <v>800.53552679950542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-2.5883977780917111</v>
      </c>
      <c r="F53" s="32">
        <f>IFERROR(((F39/$D39)-1)*100,0)</f>
        <v>-5.6623213903895353</v>
      </c>
      <c r="G53" s="32">
        <f>IFERROR(((G39/$D39)-1)*100,0)</f>
        <v>-8.3644995984329285</v>
      </c>
      <c r="H53" s="32">
        <f t="shared" ref="H53:X53" si="19">IFERROR(((H39/$D39)-1)*100,0)</f>
        <v>-11.104469413281082</v>
      </c>
      <c r="I53" s="32">
        <f t="shared" si="19"/>
        <v>-13.792601586397657</v>
      </c>
      <c r="J53" s="32">
        <f t="shared" si="19"/>
        <v>-16.453471224963611</v>
      </c>
      <c r="K53" s="32">
        <f t="shared" si="19"/>
        <v>-19.134735443990557</v>
      </c>
      <c r="L53" s="32">
        <f t="shared" si="19"/>
        <v>-21.854166821834941</v>
      </c>
      <c r="M53" s="32">
        <f t="shared" si="19"/>
        <v>-24.453086620482857</v>
      </c>
      <c r="N53" s="32">
        <f t="shared" si="19"/>
        <v>-26.850049551676314</v>
      </c>
      <c r="O53" s="32">
        <f t="shared" si="19"/>
        <v>-29.034136492738771</v>
      </c>
      <c r="P53" s="32">
        <f t="shared" si="19"/>
        <v>-31.018095909542442</v>
      </c>
      <c r="Q53" s="32">
        <f t="shared" si="19"/>
        <v>-32.747098627348251</v>
      </c>
      <c r="R53" s="32">
        <f t="shared" si="19"/>
        <v>-34.560764321441582</v>
      </c>
      <c r="S53" s="32">
        <f t="shared" si="19"/>
        <v>-36.211845388819675</v>
      </c>
      <c r="T53" s="32">
        <f t="shared" si="19"/>
        <v>-37.802456910686388</v>
      </c>
      <c r="U53" s="32">
        <f t="shared" si="19"/>
        <v>-39.932594126885249</v>
      </c>
      <c r="V53" s="32">
        <f t="shared" si="19"/>
        <v>-41.539501453720064</v>
      </c>
      <c r="W53" s="32">
        <f t="shared" si="19"/>
        <v>-43.014875508495734</v>
      </c>
      <c r="X53" s="32">
        <f t="shared" si="19"/>
        <v>-44.465638902746541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-5.2939086969556399</v>
      </c>
      <c r="F54" s="32">
        <f t="shared" ref="F54:I54" si="21">IFERROR(((F40/$D40)-1)*100,0)</f>
        <v>-9.8490158983605358</v>
      </c>
      <c r="G54" s="32">
        <f t="shared" si="21"/>
        <v>-13.412200522301966</v>
      </c>
      <c r="H54" s="32">
        <f t="shared" si="21"/>
        <v>-18.595889062767057</v>
      </c>
      <c r="I54" s="32">
        <f t="shared" si="21"/>
        <v>-23.81053011527078</v>
      </c>
      <c r="J54" s="32">
        <f t="shared" ref="J54:X54" si="22">IFERROR(((J40/$D40)-1)*100,0)</f>
        <v>-28.98514099506917</v>
      </c>
      <c r="K54" s="32">
        <f t="shared" si="22"/>
        <v>-33.362373658030528</v>
      </c>
      <c r="L54" s="32">
        <f t="shared" si="22"/>
        <v>-37.038640077331038</v>
      </c>
      <c r="M54" s="32">
        <f t="shared" si="22"/>
        <v>-40.405592717582628</v>
      </c>
      <c r="N54" s="32">
        <f t="shared" si="22"/>
        <v>-43.049396531723495</v>
      </c>
      <c r="O54" s="32">
        <f t="shared" si="22"/>
        <v>-43.915591468346612</v>
      </c>
      <c r="P54" s="32">
        <f t="shared" si="22"/>
        <v>-45.285132317799281</v>
      </c>
      <c r="Q54" s="32">
        <f t="shared" si="22"/>
        <v>-45.251246634886741</v>
      </c>
      <c r="R54" s="32">
        <f t="shared" si="22"/>
        <v>-46.179555461481215</v>
      </c>
      <c r="S54" s="32">
        <f t="shared" si="22"/>
        <v>-42.892610780038019</v>
      </c>
      <c r="T54" s="32">
        <f t="shared" si="22"/>
        <v>-38.927763337704711</v>
      </c>
      <c r="U54" s="32">
        <f t="shared" si="22"/>
        <v>-39.998694324143877</v>
      </c>
      <c r="V54" s="32">
        <f t="shared" si="22"/>
        <v>-37.051132853207349</v>
      </c>
      <c r="W54" s="32">
        <f t="shared" si="22"/>
        <v>-30.670339627930876</v>
      </c>
      <c r="X54" s="39">
        <f t="shared" si="22"/>
        <v>-24.915503249097615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1.2047061520185531</v>
      </c>
      <c r="F55" s="32">
        <f t="shared" ref="F55:I55" si="23">IFERROR(((F41/$D41)-1)*100,0)</f>
        <v>-2.2629244098615997</v>
      </c>
      <c r="G55" s="32">
        <f t="shared" si="23"/>
        <v>-0.97982857075618046</v>
      </c>
      <c r="H55" s="32">
        <f t="shared" si="23"/>
        <v>0.2611096781234723</v>
      </c>
      <c r="I55" s="32">
        <f t="shared" si="23"/>
        <v>1.4385328248439411</v>
      </c>
      <c r="J55" s="32">
        <f t="shared" ref="J55:X55" si="24">IFERROR(((J41/$D41)-1)*100,0)</f>
        <v>2.2503353944631321</v>
      </c>
      <c r="K55" s="32">
        <f t="shared" si="24"/>
        <v>2.9740587861009748</v>
      </c>
      <c r="L55" s="32">
        <f t="shared" si="24"/>
        <v>3.6393279862505734</v>
      </c>
      <c r="M55" s="32">
        <f t="shared" si="24"/>
        <v>4.2913889674567551</v>
      </c>
      <c r="N55" s="32">
        <f t="shared" si="24"/>
        <v>4.9501351020457607</v>
      </c>
      <c r="O55" s="32">
        <f t="shared" si="24"/>
        <v>5.0112675964385067</v>
      </c>
      <c r="P55" s="32">
        <f t="shared" si="24"/>
        <v>5.1396769593460734</v>
      </c>
      <c r="Q55" s="32">
        <f t="shared" si="24"/>
        <v>5.3179961985324598</v>
      </c>
      <c r="R55" s="32">
        <f t="shared" si="24"/>
        <v>5.5185675122960687</v>
      </c>
      <c r="S55" s="32">
        <f t="shared" si="24"/>
        <v>5.8188601838368381</v>
      </c>
      <c r="T55" s="32">
        <f t="shared" si="24"/>
        <v>6.6136660985207207</v>
      </c>
      <c r="U55" s="32">
        <f t="shared" si="24"/>
        <v>2.3845683733965117</v>
      </c>
      <c r="V55" s="32">
        <f t="shared" si="24"/>
        <v>3.1943799883924262</v>
      </c>
      <c r="W55" s="32">
        <f t="shared" si="24"/>
        <v>4.0665438792074404</v>
      </c>
      <c r="X55" s="32">
        <f t="shared" si="24"/>
        <v>5.0098267345009884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-2.8637351782143106</v>
      </c>
      <c r="F56" s="32">
        <f t="shared" ref="F56:I56" si="25">IFERROR(((F42/$D42)-1)*100,0)</f>
        <v>-5.855222913637137</v>
      </c>
      <c r="G56" s="32">
        <f t="shared" si="25"/>
        <v>-8.9072564106254415</v>
      </c>
      <c r="H56" s="32">
        <f t="shared" si="25"/>
        <v>-11.94829248024214</v>
      </c>
      <c r="I56" s="32">
        <f t="shared" si="25"/>
        <v>-14.924072135510148</v>
      </c>
      <c r="J56" s="32">
        <f t="shared" ref="J56:X56" si="26">IFERROR(((J42/$D42)-1)*100,0)</f>
        <v>-17.835895011300941</v>
      </c>
      <c r="K56" s="32">
        <f t="shared" si="26"/>
        <v>-20.786719583159595</v>
      </c>
      <c r="L56" s="32">
        <f t="shared" si="26"/>
        <v>-23.796388638238774</v>
      </c>
      <c r="M56" s="32">
        <f t="shared" si="26"/>
        <v>-26.678695110571603</v>
      </c>
      <c r="N56" s="32">
        <f t="shared" si="26"/>
        <v>-29.356543556685022</v>
      </c>
      <c r="O56" s="32">
        <f t="shared" si="26"/>
        <v>-31.792840726884986</v>
      </c>
      <c r="P56" s="32">
        <f t="shared" si="26"/>
        <v>-33.994968256743384</v>
      </c>
      <c r="Q56" s="32">
        <f t="shared" si="26"/>
        <v>-35.957888522946583</v>
      </c>
      <c r="R56" s="32">
        <f t="shared" si="26"/>
        <v>-37.988741062672162</v>
      </c>
      <c r="S56" s="32">
        <f t="shared" si="26"/>
        <v>-39.974948485339091</v>
      </c>
      <c r="T56" s="32">
        <f t="shared" si="26"/>
        <v>-41.960528398948718</v>
      </c>
      <c r="U56" s="32">
        <f t="shared" si="26"/>
        <v>-43.924918860042382</v>
      </c>
      <c r="V56" s="32">
        <f t="shared" si="26"/>
        <v>-45.899153046518457</v>
      </c>
      <c r="W56" s="32">
        <f t="shared" si="26"/>
        <v>-47.836243097478402</v>
      </c>
      <c r="X56" s="32">
        <f t="shared" si="26"/>
        <v>-49.733227297468154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-2.6132378859333838</v>
      </c>
      <c r="F57" s="32">
        <f t="shared" ref="F57:I57" si="27">IFERROR(((F43/$D43)-1)*100,0)</f>
        <v>-5.3344831161989514</v>
      </c>
      <c r="G57" s="32">
        <f t="shared" si="27"/>
        <v>-8.111140620771307</v>
      </c>
      <c r="H57" s="32">
        <f t="shared" si="27"/>
        <v>-10.883070540178984</v>
      </c>
      <c r="I57" s="32">
        <f t="shared" si="27"/>
        <v>-13.605522312970509</v>
      </c>
      <c r="J57" s="32">
        <f t="shared" ref="J57:X57" si="28">IFERROR(((J43/$D43)-1)*100,0)</f>
        <v>-16.278996688839086</v>
      </c>
      <c r="K57" s="32">
        <f t="shared" si="28"/>
        <v>-18.892683599182192</v>
      </c>
      <c r="L57" s="32">
        <f t="shared" si="28"/>
        <v>-21.39435463625794</v>
      </c>
      <c r="M57" s="32">
        <f t="shared" si="28"/>
        <v>-23.731845198540679</v>
      </c>
      <c r="N57" s="32">
        <f t="shared" si="28"/>
        <v>-25.884615329394066</v>
      </c>
      <c r="O57" s="32">
        <f t="shared" si="28"/>
        <v>-27.855674705681444</v>
      </c>
      <c r="P57" s="32">
        <f t="shared" si="28"/>
        <v>-29.68075294535576</v>
      </c>
      <c r="Q57" s="32">
        <f t="shared" si="28"/>
        <v>-31.412143368933322</v>
      </c>
      <c r="R57" s="32">
        <f t="shared" si="28"/>
        <v>-33.109141040396707</v>
      </c>
      <c r="S57" s="32">
        <f t="shared" si="28"/>
        <v>-34.807975003628933</v>
      </c>
      <c r="T57" s="32">
        <f t="shared" si="28"/>
        <v>-36.618502228750337</v>
      </c>
      <c r="U57" s="32">
        <f t="shared" si="28"/>
        <v>-38.412193270596362</v>
      </c>
      <c r="V57" s="32">
        <f t="shared" si="28"/>
        <v>-40.189445988937536</v>
      </c>
      <c r="W57" s="32">
        <f t="shared" si="28"/>
        <v>-41.948215674923048</v>
      </c>
      <c r="X57" s="32">
        <f t="shared" si="28"/>
        <v>-43.683957481035932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-2.8650210799613385</v>
      </c>
      <c r="F58" s="32">
        <f t="shared" ref="F58:I58" si="29">IFERROR(((F44/$D44)-1)*100,0)</f>
        <v>-5.8578960771239359</v>
      </c>
      <c r="G58" s="32">
        <f t="shared" si="29"/>
        <v>-8.9113431880739391</v>
      </c>
      <c r="H58" s="32">
        <f t="shared" si="29"/>
        <v>-11.953760686070725</v>
      </c>
      <c r="I58" s="32">
        <f t="shared" si="29"/>
        <v>-14.930840773625553</v>
      </c>
      <c r="J58" s="32">
        <f t="shared" ref="J58:X58" si="30">IFERROR(((J44/$D44)-1)*100,0)</f>
        <v>-17.843887186603759</v>
      </c>
      <c r="K58" s="32">
        <f t="shared" si="30"/>
        <v>-20.796442419516616</v>
      </c>
      <c r="L58" s="32">
        <f t="shared" si="30"/>
        <v>-23.808719229485607</v>
      </c>
      <c r="M58" s="32">
        <f t="shared" si="30"/>
        <v>-26.693822457520501</v>
      </c>
      <c r="N58" s="32">
        <f t="shared" si="30"/>
        <v>-29.374366338449885</v>
      </c>
      <c r="O58" s="32">
        <f t="shared" si="30"/>
        <v>-31.813051758385125</v>
      </c>
      <c r="P58" s="32">
        <f t="shared" si="30"/>
        <v>-34.017114831484498</v>
      </c>
      <c r="Q58" s="32">
        <f t="shared" si="30"/>
        <v>-35.981223632008408</v>
      </c>
      <c r="R58" s="32">
        <f t="shared" si="30"/>
        <v>-38.013789980911092</v>
      </c>
      <c r="S58" s="32">
        <f t="shared" si="30"/>
        <v>-40.001472605286473</v>
      </c>
      <c r="T58" s="32">
        <f t="shared" si="30"/>
        <v>-41.987951133631206</v>
      </c>
      <c r="U58" s="32">
        <f t="shared" si="30"/>
        <v>-43.953217862405957</v>
      </c>
      <c r="V58" s="32">
        <f t="shared" si="30"/>
        <v>-45.928463232722393</v>
      </c>
      <c r="W58" s="32">
        <f t="shared" si="30"/>
        <v>-47.866468672694182</v>
      </c>
      <c r="X58" s="32">
        <f t="shared" si="30"/>
        <v>-49.76428059371073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-2.6132378859333838</v>
      </c>
      <c r="F60" s="32">
        <f t="shared" ref="F60:I60" si="33">IFERROR(((F46/$D46)-1)*100,0)</f>
        <v>-5.3344831161989514</v>
      </c>
      <c r="G60" s="32">
        <f t="shared" si="33"/>
        <v>-8.111140620771307</v>
      </c>
      <c r="H60" s="32">
        <f t="shared" si="33"/>
        <v>-10.883070540178984</v>
      </c>
      <c r="I60" s="32">
        <f t="shared" si="33"/>
        <v>-13.605522312970509</v>
      </c>
      <c r="J60" s="32">
        <f t="shared" ref="J60:X60" si="34">IFERROR(((J46/$D46)-1)*100,0)</f>
        <v>-16.278996688839086</v>
      </c>
      <c r="K60" s="32">
        <f t="shared" si="34"/>
        <v>-18.892683599182192</v>
      </c>
      <c r="L60" s="32">
        <f t="shared" si="34"/>
        <v>-21.39435463625794</v>
      </c>
      <c r="M60" s="32">
        <f t="shared" si="34"/>
        <v>-23.731845198540679</v>
      </c>
      <c r="N60" s="32">
        <f t="shared" si="34"/>
        <v>-25.884615329394066</v>
      </c>
      <c r="O60" s="32">
        <f t="shared" si="34"/>
        <v>-27.855674705681444</v>
      </c>
      <c r="P60" s="32">
        <f t="shared" si="34"/>
        <v>-29.68075294535576</v>
      </c>
      <c r="Q60" s="32">
        <f t="shared" si="34"/>
        <v>-31.412143368933322</v>
      </c>
      <c r="R60" s="32">
        <f t="shared" si="34"/>
        <v>-33.109141040396707</v>
      </c>
      <c r="S60" s="32">
        <f t="shared" si="34"/>
        <v>-34.807975003628933</v>
      </c>
      <c r="T60" s="32">
        <f t="shared" si="34"/>
        <v>-36.618502228750337</v>
      </c>
      <c r="U60" s="32">
        <f t="shared" si="34"/>
        <v>-38.412193270596362</v>
      </c>
      <c r="V60" s="32">
        <f t="shared" si="34"/>
        <v>-40.189445988937536</v>
      </c>
      <c r="W60" s="32">
        <f t="shared" si="34"/>
        <v>-41.948215674923048</v>
      </c>
      <c r="X60" s="32">
        <f t="shared" si="34"/>
        <v>-43.683957481035932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-2.8650210799613385</v>
      </c>
      <c r="F61" s="32">
        <f t="shared" ref="F61:I61" si="36">IFERROR(((F47/$D47)-1)*100,0)</f>
        <v>-5.8578960771239359</v>
      </c>
      <c r="G61" s="32">
        <f t="shared" si="36"/>
        <v>-8.9113431880739391</v>
      </c>
      <c r="H61" s="32">
        <f t="shared" si="36"/>
        <v>-11.953760686070725</v>
      </c>
      <c r="I61" s="32">
        <f t="shared" si="36"/>
        <v>-14.930840773625553</v>
      </c>
      <c r="J61" s="32">
        <f t="shared" ref="J61:X61" si="37">IFERROR(((J47/$D47)-1)*100,0)</f>
        <v>-17.843887186603759</v>
      </c>
      <c r="K61" s="32">
        <f t="shared" si="37"/>
        <v>-20.796442419516616</v>
      </c>
      <c r="L61" s="32">
        <f t="shared" si="37"/>
        <v>-23.808719229485607</v>
      </c>
      <c r="M61" s="32">
        <f t="shared" si="37"/>
        <v>-26.693822457520501</v>
      </c>
      <c r="N61" s="32">
        <f t="shared" si="37"/>
        <v>-29.374366338449885</v>
      </c>
      <c r="O61" s="32">
        <f t="shared" si="37"/>
        <v>-31.813051758385125</v>
      </c>
      <c r="P61" s="32">
        <f t="shared" si="37"/>
        <v>-34.017114831484498</v>
      </c>
      <c r="Q61" s="32">
        <f t="shared" si="37"/>
        <v>-35.981223632008408</v>
      </c>
      <c r="R61" s="32">
        <f t="shared" si="37"/>
        <v>-38.013789980911092</v>
      </c>
      <c r="S61" s="32">
        <f t="shared" si="37"/>
        <v>-40.001472605286473</v>
      </c>
      <c r="T61" s="32">
        <f t="shared" si="37"/>
        <v>-41.987951133631206</v>
      </c>
      <c r="U61" s="32">
        <f t="shared" si="37"/>
        <v>-43.953217862405957</v>
      </c>
      <c r="V61" s="32">
        <f t="shared" si="37"/>
        <v>-45.928463232722393</v>
      </c>
      <c r="W61" s="32">
        <f t="shared" si="37"/>
        <v>-47.866468672694182</v>
      </c>
      <c r="X61" s="32">
        <f t="shared" si="37"/>
        <v>-49.76428059371073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-67.06372486125251</v>
      </c>
      <c r="F64" s="32">
        <f t="shared" ref="F64:I64" si="41">IFERROR(((F50/$D50)-1)*100,0)</f>
        <v>-59.848139825430735</v>
      </c>
      <c r="G64" s="32">
        <f t="shared" si="41"/>
        <v>-42.197493000196076</v>
      </c>
      <c r="H64" s="32">
        <f t="shared" si="41"/>
        <v>-46.624069262532089</v>
      </c>
      <c r="I64" s="32">
        <f t="shared" si="41"/>
        <v>-57.803906918956812</v>
      </c>
      <c r="J64" s="32">
        <f t="shared" ref="J64:X64" si="42">IFERROR(((J50/$D50)-1)*100,0)</f>
        <v>-38.919691114353171</v>
      </c>
      <c r="K64" s="32">
        <f t="shared" si="42"/>
        <v>-28.004007841013244</v>
      </c>
      <c r="L64" s="32">
        <f t="shared" si="42"/>
        <v>-6.0676178526989926</v>
      </c>
      <c r="M64" s="32">
        <f t="shared" si="42"/>
        <v>6.9762825634710701</v>
      </c>
      <c r="N64" s="32">
        <f t="shared" si="42"/>
        <v>5.2350661845139923</v>
      </c>
      <c r="O64" s="32">
        <f t="shared" si="42"/>
        <v>4.6154858651813679</v>
      </c>
      <c r="P64" s="32">
        <f t="shared" si="42"/>
        <v>-5.232013981101491</v>
      </c>
      <c r="Q64" s="32">
        <f t="shared" si="42"/>
        <v>-38.269720985150514</v>
      </c>
      <c r="R64" s="32">
        <f t="shared" si="42"/>
        <v>-7.3524694270601039</v>
      </c>
      <c r="S64" s="32">
        <f t="shared" si="42"/>
        <v>-5.8948631005052654</v>
      </c>
      <c r="T64" s="32">
        <f t="shared" si="42"/>
        <v>0.78553059753723176</v>
      </c>
      <c r="U64" s="32">
        <f t="shared" si="42"/>
        <v>-0.71756397404635353</v>
      </c>
      <c r="V64" s="32">
        <f t="shared" si="42"/>
        <v>2.7895123502523766</v>
      </c>
      <c r="W64" s="32">
        <f t="shared" si="42"/>
        <v>9.0466760482166073</v>
      </c>
      <c r="X64" s="32">
        <f t="shared" si="42"/>
        <v>13.469514788187498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2.5179374217683064</v>
      </c>
      <c r="D67" s="30">
        <f>(D8/D7)*100</f>
        <v>2.7170683213438447</v>
      </c>
      <c r="E67" s="30">
        <f t="shared" ref="E67:X67" si="43">(E8/E7)*100</f>
        <v>2.6416044356975634</v>
      </c>
      <c r="F67" s="30">
        <f t="shared" si="43"/>
        <v>2.5964851653195513</v>
      </c>
      <c r="G67" s="30">
        <f t="shared" si="43"/>
        <v>2.5673998171532122</v>
      </c>
      <c r="H67" s="30">
        <f t="shared" si="43"/>
        <v>2.4880950661400312</v>
      </c>
      <c r="I67" s="30">
        <f t="shared" si="43"/>
        <v>2.4013251629585768</v>
      </c>
      <c r="J67" s="30">
        <f t="shared" si="43"/>
        <v>2.3095181400840086</v>
      </c>
      <c r="K67" s="30">
        <f t="shared" si="43"/>
        <v>2.2390204810114365</v>
      </c>
      <c r="L67" s="30">
        <f t="shared" si="43"/>
        <v>2.1891162913905813</v>
      </c>
      <c r="M67" s="30">
        <f t="shared" si="43"/>
        <v>2.1433314600543385</v>
      </c>
      <c r="N67" s="30">
        <f t="shared" si="43"/>
        <v>2.1153627530394998</v>
      </c>
      <c r="O67" s="30">
        <f t="shared" si="43"/>
        <v>2.1473024100815707</v>
      </c>
      <c r="P67" s="30">
        <f t="shared" si="43"/>
        <v>2.1551164127171831</v>
      </c>
      <c r="Q67" s="30">
        <f t="shared" si="43"/>
        <v>2.2118912398611812</v>
      </c>
      <c r="R67" s="30">
        <f t="shared" si="43"/>
        <v>2.2346505636857121</v>
      </c>
      <c r="S67" s="30">
        <f t="shared" si="43"/>
        <v>2.4324998757216822</v>
      </c>
      <c r="T67" s="30">
        <f t="shared" si="43"/>
        <v>2.6679098772511955</v>
      </c>
      <c r="U67" s="30">
        <f t="shared" si="43"/>
        <v>2.7140783678175446</v>
      </c>
      <c r="V67" s="30">
        <f t="shared" si="43"/>
        <v>2.9256742080916833</v>
      </c>
      <c r="W67" s="30">
        <f t="shared" si="43"/>
        <v>3.3056596016485091</v>
      </c>
      <c r="X67" s="30">
        <f t="shared" si="43"/>
        <v>3.6735762060655333</v>
      </c>
    </row>
    <row r="68" spans="1:24" ht="15.75">
      <c r="B68" s="20" t="s">
        <v>38</v>
      </c>
      <c r="C68" s="31">
        <f t="shared" ref="C68:C69" si="44">AVERAGE(D68:X68)</f>
        <v>11.923052565913682</v>
      </c>
      <c r="D68" s="30">
        <f>(D9/D7)*100</f>
        <v>8.39060581794066</v>
      </c>
      <c r="E68" s="30">
        <f t="shared" ref="E68:X68" si="45">(E9/E7)*100</f>
        <v>8.7173270624135135</v>
      </c>
      <c r="F68" s="30">
        <f t="shared" si="45"/>
        <v>8.6929558492610397</v>
      </c>
      <c r="G68" s="30">
        <f t="shared" si="45"/>
        <v>9.0667833192024165</v>
      </c>
      <c r="H68" s="30">
        <f t="shared" si="45"/>
        <v>9.463371719884119</v>
      </c>
      <c r="I68" s="30">
        <f t="shared" si="45"/>
        <v>9.8730591497493041</v>
      </c>
      <c r="J68" s="30">
        <f t="shared" si="45"/>
        <v>10.269035370186659</v>
      </c>
      <c r="K68" s="30">
        <f t="shared" si="45"/>
        <v>10.684621406873438</v>
      </c>
      <c r="L68" s="30">
        <f t="shared" si="45"/>
        <v>11.127870968965123</v>
      </c>
      <c r="M68" s="30">
        <f t="shared" si="45"/>
        <v>11.583106388946264</v>
      </c>
      <c r="N68" s="30">
        <f t="shared" si="45"/>
        <v>12.038220241898516</v>
      </c>
      <c r="O68" s="30">
        <f t="shared" si="45"/>
        <v>12.415943515629108</v>
      </c>
      <c r="P68" s="30">
        <f t="shared" si="45"/>
        <v>12.788652282411059</v>
      </c>
      <c r="Q68" s="30">
        <f t="shared" si="45"/>
        <v>13.139682803285066</v>
      </c>
      <c r="R68" s="30">
        <f t="shared" si="45"/>
        <v>13.529569795380898</v>
      </c>
      <c r="S68" s="30">
        <f t="shared" si="45"/>
        <v>13.919266818713213</v>
      </c>
      <c r="T68" s="30">
        <f t="shared" si="45"/>
        <v>14.382453109983494</v>
      </c>
      <c r="U68" s="30">
        <f t="shared" si="45"/>
        <v>14.301742227321157</v>
      </c>
      <c r="V68" s="30">
        <f t="shared" si="45"/>
        <v>14.811084178899511</v>
      </c>
      <c r="W68" s="30">
        <f t="shared" si="45"/>
        <v>15.322969920966564</v>
      </c>
      <c r="X68" s="30">
        <f t="shared" si="45"/>
        <v>15.865781936276219</v>
      </c>
    </row>
    <row r="69" spans="1:24" ht="15.75">
      <c r="B69" s="20" t="s">
        <v>10</v>
      </c>
      <c r="C69" s="31">
        <f t="shared" si="44"/>
        <v>85.559010012318026</v>
      </c>
      <c r="D69" s="30">
        <f t="shared" ref="D69:X69" si="46">(D10/D7)*100</f>
        <v>88.892325860715488</v>
      </c>
      <c r="E69" s="30">
        <f t="shared" si="46"/>
        <v>88.64106850188891</v>
      </c>
      <c r="F69" s="30">
        <f t="shared" si="46"/>
        <v>88.710558985419425</v>
      </c>
      <c r="G69" s="30">
        <f t="shared" si="46"/>
        <v>88.365816863644369</v>
      </c>
      <c r="H69" s="30">
        <f t="shared" si="46"/>
        <v>88.048533213975858</v>
      </c>
      <c r="I69" s="30">
        <f t="shared" si="46"/>
        <v>87.72561568729212</v>
      </c>
      <c r="J69" s="30">
        <f t="shared" si="46"/>
        <v>87.42144648972932</v>
      </c>
      <c r="K69" s="30">
        <f t="shared" si="46"/>
        <v>87.076358112115145</v>
      </c>
      <c r="L69" s="30">
        <f t="shared" si="46"/>
        <v>86.683012739644312</v>
      </c>
      <c r="M69" s="30">
        <f t="shared" si="46"/>
        <v>86.273562150999396</v>
      </c>
      <c r="N69" s="30">
        <f t="shared" si="46"/>
        <v>85.846417005061994</v>
      </c>
      <c r="O69" s="30">
        <f t="shared" si="46"/>
        <v>85.436754074289325</v>
      </c>
      <c r="P69" s="30">
        <f t="shared" si="46"/>
        <v>85.056231304871773</v>
      </c>
      <c r="Q69" s="30">
        <f t="shared" si="46"/>
        <v>84.648425956853742</v>
      </c>
      <c r="R69" s="30">
        <f t="shared" si="46"/>
        <v>84.235779640933387</v>
      </c>
      <c r="S69" s="30">
        <f t="shared" si="46"/>
        <v>83.648233305565114</v>
      </c>
      <c r="T69" s="30">
        <f t="shared" si="46"/>
        <v>82.949637012765294</v>
      </c>
      <c r="U69" s="30">
        <f t="shared" si="46"/>
        <v>82.984179404861308</v>
      </c>
      <c r="V69" s="30">
        <f t="shared" si="46"/>
        <v>82.263241613008802</v>
      </c>
      <c r="W69" s="30">
        <f t="shared" si="46"/>
        <v>81.371370477384929</v>
      </c>
      <c r="X69" s="30">
        <f t="shared" si="46"/>
        <v>80.46064185765826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0.5373751023539729</v>
      </c>
      <c r="D73" s="30">
        <f>(D16/D$10)*100</f>
        <v>0.51071786263882435</v>
      </c>
      <c r="E73" s="30">
        <f t="shared" ref="E73:X73" si="48">(E16/E$10)*100</f>
        <v>0.51203491391668909</v>
      </c>
      <c r="F73" s="30">
        <f t="shared" si="48"/>
        <v>0.51354277894931333</v>
      </c>
      <c r="G73" s="30">
        <f>(G16/G$10)*100</f>
        <v>0.51518134171066066</v>
      </c>
      <c r="H73" s="30">
        <f t="shared" si="48"/>
        <v>0.51689636715383291</v>
      </c>
      <c r="I73" s="30">
        <f t="shared" si="48"/>
        <v>0.51863322676183299</v>
      </c>
      <c r="J73" s="30">
        <f t="shared" si="48"/>
        <v>0.52039527327578139</v>
      </c>
      <c r="K73" s="30">
        <f t="shared" si="48"/>
        <v>0.52292942621008032</v>
      </c>
      <c r="L73" s="30">
        <f t="shared" si="48"/>
        <v>0.52681633421458252</v>
      </c>
      <c r="M73" s="30">
        <f t="shared" si="48"/>
        <v>0.53124407791635464</v>
      </c>
      <c r="N73" s="30">
        <f t="shared" si="48"/>
        <v>0.53581821662419682</v>
      </c>
      <c r="O73" s="30">
        <f t="shared" si="48"/>
        <v>0.54019836053130676</v>
      </c>
      <c r="P73" s="30">
        <f t="shared" si="48"/>
        <v>0.54409936045199192</v>
      </c>
      <c r="Q73" s="30">
        <f t="shared" si="48"/>
        <v>0.54696890426774192</v>
      </c>
      <c r="R73" s="30">
        <f t="shared" si="48"/>
        <v>0.5509057081464851</v>
      </c>
      <c r="S73" s="30">
        <f t="shared" si="48"/>
        <v>0.55468060130046404</v>
      </c>
      <c r="T73" s="30">
        <f t="shared" si="48"/>
        <v>0.55772497887444084</v>
      </c>
      <c r="U73" s="30">
        <f t="shared" si="48"/>
        <v>0.56092639329309413</v>
      </c>
      <c r="V73" s="30">
        <f t="shared" si="48"/>
        <v>0.56461811649712168</v>
      </c>
      <c r="W73" s="30">
        <f t="shared" si="48"/>
        <v>0.56836556592878618</v>
      </c>
      <c r="X73" s="30">
        <f t="shared" si="48"/>
        <v>0.57217934076984844</v>
      </c>
    </row>
    <row r="74" spans="1:24" ht="15.75">
      <c r="A74" s="36"/>
      <c r="B74" s="10" t="s">
        <v>12</v>
      </c>
      <c r="C74" s="31">
        <f>AVERAGE(D74:X74)</f>
        <v>99.462624897646037</v>
      </c>
      <c r="D74" s="30">
        <f>(D19/D$10)*100</f>
        <v>99.489282137361172</v>
      </c>
      <c r="E74" s="30">
        <f t="shared" ref="E74:X74" si="49">(E19/E$10)*100</f>
        <v>99.487965086083307</v>
      </c>
      <c r="F74" s="30">
        <f t="shared" si="49"/>
        <v>99.486457221050699</v>
      </c>
      <c r="G74" s="30">
        <f t="shared" si="49"/>
        <v>99.484818658289342</v>
      </c>
      <c r="H74" s="30">
        <f t="shared" si="49"/>
        <v>99.483103632846166</v>
      </c>
      <c r="I74" s="30">
        <f t="shared" si="49"/>
        <v>99.481366773238179</v>
      </c>
      <c r="J74" s="30">
        <f t="shared" si="49"/>
        <v>99.479604726724219</v>
      </c>
      <c r="K74" s="30">
        <f t="shared" si="49"/>
        <v>99.477070573789916</v>
      </c>
      <c r="L74" s="30">
        <f t="shared" si="49"/>
        <v>99.473183665785413</v>
      </c>
      <c r="M74" s="30">
        <f t="shared" si="49"/>
        <v>99.468755922083645</v>
      </c>
      <c r="N74" s="30">
        <f t="shared" si="49"/>
        <v>99.464181783375807</v>
      </c>
      <c r="O74" s="30">
        <f t="shared" si="49"/>
        <v>99.459801639468694</v>
      </c>
      <c r="P74" s="30">
        <f t="shared" si="49"/>
        <v>99.455900639548005</v>
      </c>
      <c r="Q74" s="30">
        <f t="shared" si="49"/>
        <v>99.453031095732257</v>
      </c>
      <c r="R74" s="30">
        <f t="shared" si="49"/>
        <v>99.449094291853513</v>
      </c>
      <c r="S74" s="30">
        <f t="shared" si="49"/>
        <v>99.445319398699539</v>
      </c>
      <c r="T74" s="30">
        <f t="shared" si="49"/>
        <v>99.442275021125553</v>
      </c>
      <c r="U74" s="30">
        <f t="shared" si="49"/>
        <v>99.439073606706913</v>
      </c>
      <c r="V74" s="30">
        <f t="shared" si="49"/>
        <v>99.435381883502885</v>
      </c>
      <c r="W74" s="30">
        <f t="shared" si="49"/>
        <v>99.431634434071213</v>
      </c>
      <c r="X74" s="30">
        <f t="shared" si="49"/>
        <v>99.427820659230164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2004361347.5514059</v>
      </c>
      <c r="E147">
        <v>456780336.99614608</v>
      </c>
      <c r="F147">
        <v>658129940.44113064</v>
      </c>
      <c r="G147">
        <v>960671605.91816723</v>
      </c>
      <c r="H147">
        <v>337867762.87248558</v>
      </c>
      <c r="I147">
        <v>211163732.70409521</v>
      </c>
      <c r="J147">
        <v>101269352.6991266</v>
      </c>
      <c r="K147">
        <v>284072742.33026749</v>
      </c>
      <c r="L147">
        <v>444462794.43167078</v>
      </c>
      <c r="M147">
        <v>450508534.40123779</v>
      </c>
      <c r="N147">
        <v>641290588.23097086</v>
      </c>
      <c r="O147">
        <v>1344897705.8314619</v>
      </c>
      <c r="P147">
        <v>1087220007.150842</v>
      </c>
      <c r="Q147">
        <v>1729623038.475601</v>
      </c>
      <c r="R147">
        <v>1306471534.958986</v>
      </c>
      <c r="S147">
        <v>3464495113.2109408</v>
      </c>
      <c r="T147">
        <v>4049441938.8040819</v>
      </c>
      <c r="U147">
        <v>1625384970.3689671</v>
      </c>
      <c r="V147">
        <v>3870534309.5302601</v>
      </c>
      <c r="W147">
        <v>6073300212.8151789</v>
      </c>
      <c r="X147">
        <v>6168006134.1765385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Wealth_IRQ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2014-12-03T13:23:54Z</dcterms:modified>
</cp:coreProperties>
</file>