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HU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<sst xmlns="http://schemas.openxmlformats.org/spreadsheetml/2006/main" count="95" uniqueCount="65">
  <si>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</si>
  <si>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</si>
  <si>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</si>
  <si>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</si>
  <si>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</si>
  <si>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</si>
  <si>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</si>
  <si>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</si>
  <si>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</si>
  <si>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</si>
  <si>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</si>
  <si>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</si>
  <si>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</si>
  <si>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</si>
  <si>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</si>
  <si>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</si>
  <si>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</si>
  <si>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</si>
  <si>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</si>
  <si>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</si>
  <si>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</si>
  <si>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</si>
  <si>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</si>
  <si>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</si>
  <si>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</si>
  <si>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</si>
  <si>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</si>
  <si>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</si>
  <si>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</si>
  <si>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</si>
  <si>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</si>
  <si>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</si>
  <si>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</si>
  <si>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</si>
  <si>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</si>
  <si>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</si>
  <si>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</si>
  <si>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</si>
  <si>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</si>
  <si>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</si>
  <si>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</si>
  <si>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</si>
  <si>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</si>
  <si>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</si>
  <si>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</si>
  <si>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</si>
  <si>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</si>
  <si>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</si>
  <si>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</si>
  <si>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</si>
  <si>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</si>
  <si>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</si>
  <si>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</si>
  <si>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</si>
  <si>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</si>
  <si>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</si>
  <si>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</si>
  <si>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</si>
  <si>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</si>
  <si>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</si>
  <si>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</si>
  <si>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</si>
  <si>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</si>
  <si>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Hungary</t>
  </si>
  <si>
    <t>HUN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</si>
</sst>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Wealth_HUN!$B$54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Wealth_HUN!$D$52:$X$52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Wealth_HUN!$D$54:$X$54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1.0087554350514338</c:v>
                </c:pt>
                <c:pt idx="2">
                  <c:v>1.7851563353000088</c:v>
                </c:pt>
                <c:pt idx="3">
                  <c:v>2.5942915756579366</c:v>
                </c:pt>
                <c:pt idx="4">
                  <c:v>3.991691856206292</c:v>
                </c:pt>
                <c:pt idx="5">
                  <c:v>4.7869195457295843</c:v>
                </c:pt>
                <c:pt idx="6">
                  <c:v>5.8337973590593784</c:v>
                </c:pt>
                <c:pt idx="7">
                  <c:v>7.2593250077469973</c:v>
                </c:pt>
                <c:pt idx="8">
                  <c:v>9.382128621776431</c:v>
                </c:pt>
                <c:pt idx="9">
                  <c:v>11.908200036714046</c:v>
                </c:pt>
                <c:pt idx="10">
                  <c:v>14.749950715383321</c:v>
                </c:pt>
                <c:pt idx="11">
                  <c:v>17.624064804233306</c:v>
                </c:pt>
                <c:pt idx="12">
                  <c:v>20.938639816005853</c:v>
                </c:pt>
                <c:pt idx="13">
                  <c:v>24.260712112051031</c:v>
                </c:pt>
                <c:pt idx="14">
                  <c:v>28.037189245765859</c:v>
                </c:pt>
                <c:pt idx="15">
                  <c:v>32.065668279411284</c:v>
                </c:pt>
                <c:pt idx="16">
                  <c:v>35.716842297498474</c:v>
                </c:pt>
                <c:pt idx="17">
                  <c:v>39.569997266119962</c:v>
                </c:pt>
                <c:pt idx="18">
                  <c:v>43.545874616496683</c:v>
                </c:pt>
                <c:pt idx="19">
                  <c:v>46.353806757053938</c:v>
                </c:pt>
                <c:pt idx="20" formatCode="_(* #,##0.0000_);_(* \(#,##0.0000\);_(* &quot;-&quot;??_);_(@_)">
                  <c:v>48.254220575067343</c:v>
                </c:pt>
              </c:numCache>
            </c:numRef>
          </c:val>
        </c:ser>
        <c:ser>
          <c:idx val="1"/>
          <c:order val="1"/>
          <c:tx>
            <c:strRef>
              <c:f>Wealth_HUN!$B$55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Wealth_HUN!$D$52:$X$52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Wealth_HUN!$D$55:$X$55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3.2936886031082802</c:v>
                </c:pt>
                <c:pt idx="2">
                  <c:v>7.9505476462807589</c:v>
                </c:pt>
                <c:pt idx="3">
                  <c:v>6.1001224551486821</c:v>
                </c:pt>
                <c:pt idx="4">
                  <c:v>7.5839026328653913</c:v>
                </c:pt>
                <c:pt idx="5">
                  <c:v>9.9360551420943466</c:v>
                </c:pt>
                <c:pt idx="6">
                  <c:v>7.9931607990987086</c:v>
                </c:pt>
                <c:pt idx="7">
                  <c:v>8.6869722195577204</c:v>
                </c:pt>
                <c:pt idx="8">
                  <c:v>9.523147576683666</c:v>
                </c:pt>
                <c:pt idx="9">
                  <c:v>13.153683613895307</c:v>
                </c:pt>
                <c:pt idx="10">
                  <c:v>15.956896445689516</c:v>
                </c:pt>
                <c:pt idx="11">
                  <c:v>16.963662836623826</c:v>
                </c:pt>
                <c:pt idx="12">
                  <c:v>18.490724871663346</c:v>
                </c:pt>
                <c:pt idx="13">
                  <c:v>21.010024719093611</c:v>
                </c:pt>
                <c:pt idx="14">
                  <c:v>22.319152905112951</c:v>
                </c:pt>
                <c:pt idx="15">
                  <c:v>24.167756501432258</c:v>
                </c:pt>
                <c:pt idx="16">
                  <c:v>21.986924296010702</c:v>
                </c:pt>
                <c:pt idx="17">
                  <c:v>22.493833483880763</c:v>
                </c:pt>
                <c:pt idx="18">
                  <c:v>22.608655002702328</c:v>
                </c:pt>
                <c:pt idx="19">
                  <c:v>23.600908897103935</c:v>
                </c:pt>
                <c:pt idx="20">
                  <c:v>25.128160812177391</c:v>
                </c:pt>
              </c:numCache>
            </c:numRef>
          </c:val>
        </c:ser>
        <c:ser>
          <c:idx val="2"/>
          <c:order val="2"/>
          <c:tx>
            <c:strRef>
              <c:f>Wealth_HUN!$B$56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Wealth_HUN!$D$52:$X$52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Wealth_HUN!$D$56:$X$56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-0.67740592108148645</c:v>
                </c:pt>
                <c:pt idx="2">
                  <c:v>-3.6230408990611473</c:v>
                </c:pt>
                <c:pt idx="3">
                  <c:v>-4.2950633070742539</c:v>
                </c:pt>
                <c:pt idx="4">
                  <c:v>-5.0154206564614672</c:v>
                </c:pt>
                <c:pt idx="5">
                  <c:v>-5.2224894087425255</c:v>
                </c:pt>
                <c:pt idx="6">
                  <c:v>-5.7585263457530562</c:v>
                </c:pt>
                <c:pt idx="7">
                  <c:v>-6.2201053286120249</c:v>
                </c:pt>
                <c:pt idx="8">
                  <c:v>-6.6342367006331004</c:v>
                </c:pt>
                <c:pt idx="9">
                  <c:v>-7.0335786091596741</c:v>
                </c:pt>
                <c:pt idx="10">
                  <c:v>-9.7810605665344053</c:v>
                </c:pt>
                <c:pt idx="11">
                  <c:v>-10.073029578663927</c:v>
                </c:pt>
                <c:pt idx="12">
                  <c:v>-10.50981403528567</c:v>
                </c:pt>
                <c:pt idx="13">
                  <c:v>-10.729124776855258</c:v>
                </c:pt>
                <c:pt idx="14">
                  <c:v>-11.049225988112122</c:v>
                </c:pt>
                <c:pt idx="15">
                  <c:v>-11.314092034189759</c:v>
                </c:pt>
                <c:pt idx="16">
                  <c:v>-12.025125710678298</c:v>
                </c:pt>
                <c:pt idx="17">
                  <c:v>-12.305204935291602</c:v>
                </c:pt>
                <c:pt idx="18">
                  <c:v>-12.721295920802756</c:v>
                </c:pt>
                <c:pt idx="19">
                  <c:v>-13.071790316895338</c:v>
                </c:pt>
                <c:pt idx="20">
                  <c:v>-16.645193951578406</c:v>
                </c:pt>
              </c:numCache>
            </c:numRef>
          </c:val>
        </c:ser>
        <c:ser>
          <c:idx val="4"/>
          <c:order val="3"/>
          <c:tx>
            <c:strRef>
              <c:f>Wealth_HUN!$B$53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Wealth_HUN!$D$52:$X$52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Wealth_HUN!$D$53:$X$53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2.5390440589192709</c:v>
                </c:pt>
                <c:pt idx="2">
                  <c:v>5.876807568712783</c:v>
                </c:pt>
                <c:pt idx="3">
                  <c:v>4.7543324027931488</c:v>
                </c:pt>
                <c:pt idx="4">
                  <c:v>6.1198654496159355</c:v>
                </c:pt>
                <c:pt idx="5">
                  <c:v>7.9642174832326607</c:v>
                </c:pt>
                <c:pt idx="6">
                  <c:v>6.8432436401259844</c:v>
                </c:pt>
                <c:pt idx="7">
                  <c:v>7.672705261072621</c:v>
                </c:pt>
                <c:pt idx="8">
                  <c:v>8.7815306884372557</c:v>
                </c:pt>
                <c:pt idx="9">
                  <c:v>11.955115018194796</c:v>
                </c:pt>
                <c:pt idx="10">
                  <c:v>14.525678216534764</c:v>
                </c:pt>
                <c:pt idx="11">
                  <c:v>15.950689405194506</c:v>
                </c:pt>
                <c:pt idx="12">
                  <c:v>17.846637943857658</c:v>
                </c:pt>
                <c:pt idx="13">
                  <c:v>20.450507251363149</c:v>
                </c:pt>
                <c:pt idx="14">
                  <c:v>22.316058932037986</c:v>
                </c:pt>
                <c:pt idx="15">
                  <c:v>24.626813705555971</c:v>
                </c:pt>
                <c:pt idx="16">
                  <c:v>23.993593453905259</c:v>
                </c:pt>
                <c:pt idx="17">
                  <c:v>25.317268454161535</c:v>
                </c:pt>
                <c:pt idx="18">
                  <c:v>26.390986627825509</c:v>
                </c:pt>
                <c:pt idx="19">
                  <c:v>27.786420367381346</c:v>
                </c:pt>
                <c:pt idx="20">
                  <c:v>29.185794153667555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Wealth_HUN!$D$64:$X$64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-11.76032322460987</c:v>
                </c:pt>
                <c:pt idx="2">
                  <c:v>-14.396924941375532</c:v>
                </c:pt>
                <c:pt idx="3">
                  <c:v>-14.853813087944733</c:v>
                </c:pt>
                <c:pt idx="4">
                  <c:v>-12.294783298943656</c:v>
                </c:pt>
                <c:pt idx="5">
                  <c:v>-9.7048750687466772</c:v>
                </c:pt>
                <c:pt idx="6">
                  <c:v>-9.406944487947511</c:v>
                </c:pt>
                <c:pt idx="7">
                  <c:v>-6.3683052370295261</c:v>
                </c:pt>
                <c:pt idx="8">
                  <c:v>-2.3040201830045293</c:v>
                </c:pt>
                <c:pt idx="9">
                  <c:v>1.0914161364530273</c:v>
                </c:pt>
                <c:pt idx="10">
                  <c:v>5.6401124738524766</c:v>
                </c:pt>
                <c:pt idx="11">
                  <c:v>9.8401139969268137</c:v>
                </c:pt>
                <c:pt idx="12">
                  <c:v>15.076510488882544</c:v>
                </c:pt>
                <c:pt idx="13">
                  <c:v>19.799416182621353</c:v>
                </c:pt>
                <c:pt idx="14">
                  <c:v>25.845928937118234</c:v>
                </c:pt>
                <c:pt idx="15">
                  <c:v>31.139261998066203</c:v>
                </c:pt>
                <c:pt idx="16">
                  <c:v>36.556768417161891</c:v>
                </c:pt>
                <c:pt idx="17">
                  <c:v>37.008835304729274</c:v>
                </c:pt>
                <c:pt idx="18">
                  <c:v>38.519228596657975</c:v>
                </c:pt>
                <c:pt idx="19">
                  <c:v>29.355312148454573</c:v>
                </c:pt>
                <c:pt idx="20">
                  <c:v>31.226853416572986</c:v>
                </c:pt>
              </c:numCache>
            </c:numRef>
          </c:val>
        </c:ser>
        <c:marker val="1"/>
        <c:axId val="78593024"/>
        <c:axId val="78603008"/>
      </c:lineChart>
      <c:catAx>
        <c:axId val="785930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603008"/>
        <c:crosses val="autoZero"/>
        <c:auto val="1"/>
        <c:lblAlgn val="ctr"/>
        <c:lblOffset val="100"/>
      </c:catAx>
      <c:valAx>
        <c:axId val="786030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593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Wealth_HUN!$B$40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Wealth_HUN!$D$38:$X$38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Wealth_HUN!$D$40:$X$40</c:f>
              <c:numCache>
                <c:formatCode>_(* #,##0_);_(* \(#,##0\);_(* "-"??_);_(@_)</c:formatCode>
                <c:ptCount val="21"/>
                <c:pt idx="0">
                  <c:v>28104.691170664617</c:v>
                </c:pt>
                <c:pt idx="1">
                  <c:v>28388.198770353119</c:v>
                </c:pt>
                <c:pt idx="2">
                  <c:v>28606.403845614241</c:v>
                </c:pt>
                <c:pt idx="3">
                  <c:v>28833.80880606985</c:v>
                </c:pt>
                <c:pt idx="4">
                  <c:v>29226.543839335965</c:v>
                </c:pt>
                <c:pt idx="5">
                  <c:v>29450.040125580097</c:v>
                </c:pt>
                <c:pt idx="6">
                  <c:v>29744.261901950642</c:v>
                </c:pt>
                <c:pt idx="7">
                  <c:v>30144.902045166735</c:v>
                </c:pt>
                <c:pt idx="8">
                  <c:v>30741.509445049418</c:v>
                </c:pt>
                <c:pt idx="9">
                  <c:v>31451.454014968069</c:v>
                </c:pt>
                <c:pt idx="10">
                  <c:v>32250.119267048332</c:v>
                </c:pt>
                <c:pt idx="11">
                  <c:v>33057.880155612183</c:v>
                </c:pt>
                <c:pt idx="12">
                  <c:v>33989.431226290879</c:v>
                </c:pt>
                <c:pt idx="13">
                  <c:v>34923.089385560583</c:v>
                </c:pt>
                <c:pt idx="14">
                  <c:v>35984.456621121906</c:v>
                </c:pt>
                <c:pt idx="15">
                  <c:v>37116.648212402928</c:v>
                </c:pt>
                <c:pt idx="16">
                  <c:v>38142.799394289876</c:v>
                </c:pt>
                <c:pt idx="17">
                  <c:v>39225.716698548065</c:v>
                </c:pt>
                <c:pt idx="18">
                  <c:v>40343.124749195842</c:v>
                </c:pt>
                <c:pt idx="19">
                  <c:v>41132.285405581293</c:v>
                </c:pt>
                <c:pt idx="20">
                  <c:v>41666.390840098597</c:v>
                </c:pt>
              </c:numCache>
            </c:numRef>
          </c:val>
        </c:ser>
        <c:ser>
          <c:idx val="1"/>
          <c:order val="1"/>
          <c:tx>
            <c:strRef>
              <c:f>Wealth_HUN!$B$41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Wealth_HUN!$D$38:$X$38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Wealth_HUN!$D$41:$X$41</c:f>
              <c:numCache>
                <c:formatCode>General</c:formatCode>
                <c:ptCount val="21"/>
                <c:pt idx="0">
                  <c:v>77562.096413637628</c:v>
                </c:pt>
                <c:pt idx="1">
                  <c:v>80116.750343545471</c:v>
                </c:pt>
                <c:pt idx="2">
                  <c:v>83728.707844458113</c:v>
                </c:pt>
                <c:pt idx="3">
                  <c:v>82293.479273650009</c:v>
                </c:pt>
                <c:pt idx="4">
                  <c:v>83444.330285657081</c:v>
                </c:pt>
                <c:pt idx="5">
                  <c:v>85268.709082661051</c:v>
                </c:pt>
                <c:pt idx="6">
                  <c:v>83761.759499131658</c:v>
                </c:pt>
                <c:pt idx="7">
                  <c:v>84299.894181996904</c:v>
                </c:pt>
                <c:pt idx="8">
                  <c:v>84948.449318678016</c:v>
                </c:pt>
                <c:pt idx="9">
                  <c:v>87764.369180191963</c:v>
                </c:pt>
                <c:pt idx="10">
                  <c:v>89938.59981946765</c:v>
                </c:pt>
                <c:pt idx="11">
                  <c:v>90719.46893826421</c:v>
                </c:pt>
                <c:pt idx="12">
                  <c:v>91903.890266177623</c:v>
                </c:pt>
                <c:pt idx="13">
                  <c:v>93857.912042790122</c:v>
                </c:pt>
                <c:pt idx="14">
                  <c:v>94873.299308608533</c:v>
                </c:pt>
                <c:pt idx="15">
                  <c:v>96307.115012291688</c:v>
                </c:pt>
                <c:pt idx="16">
                  <c:v>94615.615834502969</c:v>
                </c:pt>
                <c:pt idx="17">
                  <c:v>95008.785227528322</c:v>
                </c:pt>
                <c:pt idx="18">
                  <c:v>95097.843204660312</c:v>
                </c:pt>
                <c:pt idx="19">
                  <c:v>95867.456126904159</c:v>
                </c:pt>
                <c:pt idx="20">
                  <c:v>97052.024729752564</c:v>
                </c:pt>
              </c:numCache>
            </c:numRef>
          </c:val>
        </c:ser>
        <c:ser>
          <c:idx val="2"/>
          <c:order val="2"/>
          <c:tx>
            <c:strRef>
              <c:f>Wealth_HUN!$B$42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Wealth_HUN!$D$38:$X$38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Wealth_HUN!$D$42:$X$42</c:f>
              <c:numCache>
                <c:formatCode>_(* #,##0_);_(* \(#,##0\);_(* "-"??_);_(@_)</c:formatCode>
                <c:ptCount val="21"/>
                <c:pt idx="0">
                  <c:v>4826.2910398567528</c:v>
                </c:pt>
                <c:pt idx="1">
                  <c:v>4793.5974585841377</c:v>
                </c:pt>
                <c:pt idx="2">
                  <c:v>4651.4325415750191</c:v>
                </c:pt>
                <c:pt idx="3">
                  <c:v>4618.9987843112531</c:v>
                </c:pt>
                <c:pt idx="4">
                  <c:v>4584.2322421028284</c:v>
                </c:pt>
                <c:pt idx="5">
                  <c:v>4574.2385014651445</c:v>
                </c:pt>
                <c:pt idx="6">
                  <c:v>4548.3677988038826</c:v>
                </c:pt>
                <c:pt idx="7">
                  <c:v>4526.0906537122983</c:v>
                </c:pt>
                <c:pt idx="8">
                  <c:v>4506.1034684112092</c:v>
                </c:pt>
                <c:pt idx="9">
                  <c:v>4486.8300656615984</c:v>
                </c:pt>
                <c:pt idx="10">
                  <c:v>4354.2285901311407</c:v>
                </c:pt>
                <c:pt idx="11">
                  <c:v>4340.1373158595752</c:v>
                </c:pt>
                <c:pt idx="12">
                  <c:v>4319.0568267661529</c:v>
                </c:pt>
                <c:pt idx="13">
                  <c:v>4308.4722520963369</c:v>
                </c:pt>
                <c:pt idx="14">
                  <c:v>4293.0232360189739</c:v>
                </c:pt>
                <c:pt idx="15">
                  <c:v>4280.2400297695058</c:v>
                </c:pt>
                <c:pt idx="16">
                  <c:v>4245.9234751507756</c:v>
                </c:pt>
                <c:pt idx="17">
                  <c:v>4232.4060366287631</c:v>
                </c:pt>
                <c:pt idx="18">
                  <c:v>4212.3242746773867</c:v>
                </c:pt>
                <c:pt idx="19">
                  <c:v>4195.4083950435706</c:v>
                </c:pt>
                <c:pt idx="20">
                  <c:v>4022.9455356049461</c:v>
                </c:pt>
              </c:numCache>
            </c:numRef>
          </c:val>
        </c:ser>
        <c:overlap val="100"/>
        <c:axId val="83109376"/>
        <c:axId val="83110912"/>
      </c:barChart>
      <c:catAx>
        <c:axId val="831093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110912"/>
        <c:crosses val="autoZero"/>
        <c:auto val="1"/>
        <c:lblAlgn val="ctr"/>
        <c:lblOffset val="100"/>
      </c:catAx>
      <c:valAx>
        <c:axId val="8311091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310937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Wealth_HUN!$B$67:$B$69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Wealth_HUN!$C$67:$C$69</c:f>
              <c:numCache>
                <c:formatCode>_(* #,##0_);_(* \(#,##0\);_(* "-"??_);_(@_)</c:formatCode>
                <c:ptCount val="3"/>
                <c:pt idx="0">
                  <c:v>26.266334483346441</c:v>
                </c:pt>
                <c:pt idx="1">
                  <c:v>70.211186216987315</c:v>
                </c:pt>
                <c:pt idx="2">
                  <c:v>3.5224792996662497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Wealth_HUN!$B$72:$B$75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Wealth_HUN!$C$72:$C$75</c:f>
              <c:numCache>
                <c:formatCode>_(* #,##0_);_(* \(#,##0\);_(* "-"??_);_(@_)</c:formatCode>
                <c:ptCount val="4"/>
                <c:pt idx="0">
                  <c:v>47.607311890306271</c:v>
                </c:pt>
                <c:pt idx="1">
                  <c:v>6.6655458849161437</c:v>
                </c:pt>
                <c:pt idx="2">
                  <c:v>45.72714222477758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1146511541589.4336</v>
      </c>
      <c r="E7" s="13">
        <f t="shared" ref="E7:X7" si="0">+E8+E9+E10</f>
        <v>1173867093583.1228</v>
      </c>
      <c r="F7" s="13">
        <f t="shared" si="0"/>
        <v>1211126011534.2544</v>
      </c>
      <c r="G7" s="13">
        <f t="shared" si="0"/>
        <v>1197775448414.4636</v>
      </c>
      <c r="H7" s="13">
        <f t="shared" si="0"/>
        <v>1212702377978.9246</v>
      </c>
      <c r="I7" s="13">
        <f t="shared" si="0"/>
        <v>1232463931103.0229</v>
      </c>
      <c r="J7" s="13">
        <f t="shared" si="0"/>
        <v>1217612143826.9011</v>
      </c>
      <c r="K7" s="13">
        <f t="shared" si="0"/>
        <v>1224370084934.4077</v>
      </c>
      <c r="L7" s="13">
        <f t="shared" si="0"/>
        <v>1233810415283.783</v>
      </c>
      <c r="M7" s="13">
        <f t="shared" si="0"/>
        <v>1266396263950.7073</v>
      </c>
      <c r="N7" s="13">
        <f t="shared" si="0"/>
        <v>1292072461685.0508</v>
      </c>
      <c r="O7" s="13">
        <f t="shared" si="0"/>
        <v>1304833423490.2412</v>
      </c>
      <c r="P7" s="13">
        <f t="shared" si="0"/>
        <v>1322863099324.386</v>
      </c>
      <c r="Q7" s="13">
        <f t="shared" si="0"/>
        <v>1348797001177.6482</v>
      </c>
      <c r="R7" s="13">
        <f t="shared" si="0"/>
        <v>1366427491621.9387</v>
      </c>
      <c r="S7" s="13">
        <f t="shared" si="0"/>
        <v>1389011467771.5713</v>
      </c>
      <c r="T7" s="13">
        <f t="shared" si="0"/>
        <v>1378849203905.2935</v>
      </c>
      <c r="U7" s="13">
        <f t="shared" si="0"/>
        <v>1390563892832.8394</v>
      </c>
      <c r="V7" s="13">
        <f t="shared" si="0"/>
        <v>1399589374239.0491</v>
      </c>
      <c r="W7" s="13">
        <f t="shared" si="0"/>
        <v>1412268764777.1775</v>
      </c>
      <c r="X7" s="13">
        <f t="shared" si="0"/>
        <v>1425079076093.6814</v>
      </c>
    </row>
    <row r="8" spans="1:24" s="22" customFormat="1" ht="15.75">
      <c r="A8" s="19">
        <v>1</v>
      </c>
      <c r="B8" s="20" t="s">
        <v>5</v>
      </c>
      <c r="C8" s="20"/>
      <c r="D8" s="21">
        <v>291623269087.99066</v>
      </c>
      <c r="E8" s="21">
        <v>294125329854.0365</v>
      </c>
      <c r="F8" s="21">
        <v>296153374060.47131</v>
      </c>
      <c r="G8" s="21">
        <v>298380442326.9118</v>
      </c>
      <c r="H8" s="21">
        <v>302273396120.63202</v>
      </c>
      <c r="I8" s="21">
        <v>304260232903.53864</v>
      </c>
      <c r="J8" s="21">
        <v>306782109046.8855</v>
      </c>
      <c r="K8" s="21">
        <v>310231496503.3103</v>
      </c>
      <c r="L8" s="21">
        <v>315561041106.26227</v>
      </c>
      <c r="M8" s="21">
        <v>321981807264.82251</v>
      </c>
      <c r="N8" s="21">
        <v>329291294031.56403</v>
      </c>
      <c r="O8" s="21">
        <v>336683368879.29773</v>
      </c>
      <c r="P8" s="21">
        <v>345307910942.61383</v>
      </c>
      <c r="Q8" s="21">
        <v>353928503378.12573</v>
      </c>
      <c r="R8" s="21">
        <v>363816998330.99457</v>
      </c>
      <c r="S8" s="21">
        <v>374393255053.02271</v>
      </c>
      <c r="T8" s="21">
        <v>383879584231.16736</v>
      </c>
      <c r="U8" s="21">
        <v>393927084196.77118</v>
      </c>
      <c r="V8" s="21">
        <v>404314197120.2193</v>
      </c>
      <c r="W8" s="21">
        <v>411415278301.11938</v>
      </c>
      <c r="X8" s="21">
        <v>415982454578.79614</v>
      </c>
    </row>
    <row r="9" spans="1:24" s="22" customFormat="1" ht="15.75">
      <c r="A9" s="19">
        <v>2</v>
      </c>
      <c r="B9" s="20" t="s">
        <v>38</v>
      </c>
      <c r="C9" s="20"/>
      <c r="D9" s="21">
        <v>804809132258.75635</v>
      </c>
      <c r="E9" s="21">
        <v>830076110578.6665</v>
      </c>
      <c r="F9" s="21">
        <v>866817775057.78223</v>
      </c>
      <c r="G9" s="21">
        <v>851596294871.84424</v>
      </c>
      <c r="H9" s="21">
        <v>863016894543.29773</v>
      </c>
      <c r="I9" s="21">
        <v>880945396822.73181</v>
      </c>
      <c r="J9" s="21">
        <v>863918201141.72705</v>
      </c>
      <c r="K9" s="21">
        <v>867559041590.74036</v>
      </c>
      <c r="L9" s="21">
        <v>871994303184.14209</v>
      </c>
      <c r="M9" s="21">
        <v>898480883861.41931</v>
      </c>
      <c r="N9" s="21">
        <v>918322120693.66626</v>
      </c>
      <c r="O9" s="21">
        <v>923947218675.18896</v>
      </c>
      <c r="P9" s="21">
        <v>933676710976.14111</v>
      </c>
      <c r="Q9" s="21">
        <v>951204229750.51306</v>
      </c>
      <c r="R9" s="21">
        <v>959206341216.66052</v>
      </c>
      <c r="S9" s="21">
        <v>971443705473.62549</v>
      </c>
      <c r="T9" s="21">
        <v>952237482437.17651</v>
      </c>
      <c r="U9" s="21">
        <v>954132566279.98938</v>
      </c>
      <c r="V9" s="21">
        <v>953059743442.98035</v>
      </c>
      <c r="W9" s="21">
        <v>958889975442.95886</v>
      </c>
      <c r="X9" s="21">
        <v>968932961433.07056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50079140242.686424</v>
      </c>
      <c r="E10" s="21">
        <f t="shared" ref="E10:X10" si="1">+E13+E16+E19+E23</f>
        <v>49665653150.419754</v>
      </c>
      <c r="F10" s="21">
        <f t="shared" si="1"/>
        <v>48154862416.000992</v>
      </c>
      <c r="G10" s="21">
        <f t="shared" si="1"/>
        <v>47798711215.707596</v>
      </c>
      <c r="H10" s="21">
        <f t="shared" si="1"/>
        <v>47412087314.994835</v>
      </c>
      <c r="I10" s="21">
        <f t="shared" si="1"/>
        <v>47258301376.752502</v>
      </c>
      <c r="J10" s="21">
        <f t="shared" si="1"/>
        <v>46911833638.288635</v>
      </c>
      <c r="K10" s="21">
        <f t="shared" si="1"/>
        <v>46579546840.356834</v>
      </c>
      <c r="L10" s="21">
        <f t="shared" si="1"/>
        <v>46255070993.378632</v>
      </c>
      <c r="M10" s="21">
        <f t="shared" si="1"/>
        <v>45933572824.4655</v>
      </c>
      <c r="N10" s="21">
        <f t="shared" si="1"/>
        <v>44459046959.820564</v>
      </c>
      <c r="O10" s="21">
        <f t="shared" si="1"/>
        <v>44202835935.754341</v>
      </c>
      <c r="P10" s="21">
        <f t="shared" si="1"/>
        <v>43878477405.631058</v>
      </c>
      <c r="Q10" s="21">
        <f t="shared" si="1"/>
        <v>43664268049.009605</v>
      </c>
      <c r="R10" s="21">
        <f t="shared" si="1"/>
        <v>43404152074.283585</v>
      </c>
      <c r="S10" s="21">
        <f t="shared" si="1"/>
        <v>43174507244.923103</v>
      </c>
      <c r="T10" s="21">
        <f t="shared" si="1"/>
        <v>42732137236.9496</v>
      </c>
      <c r="U10" s="21">
        <f t="shared" si="1"/>
        <v>42504242356.078979</v>
      </c>
      <c r="V10" s="21">
        <f t="shared" si="1"/>
        <v>42215433675.849457</v>
      </c>
      <c r="W10" s="21">
        <f t="shared" si="1"/>
        <v>41963511033.09938</v>
      </c>
      <c r="X10" s="21">
        <f t="shared" si="1"/>
        <v>40163660081.814644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25781904722.901222</v>
      </c>
      <c r="E11" s="38">
        <f t="shared" ref="E11:X11" si="2">+E13+E16</f>
        <v>25775724184.742302</v>
      </c>
      <c r="F11" s="38">
        <f t="shared" si="2"/>
        <v>24659382387.594486</v>
      </c>
      <c r="G11" s="38">
        <f t="shared" si="2"/>
        <v>24681851172.248184</v>
      </c>
      <c r="H11" s="38">
        <f t="shared" si="2"/>
        <v>24697157626.198727</v>
      </c>
      <c r="I11" s="38">
        <f t="shared" si="2"/>
        <v>24945239828.001778</v>
      </c>
      <c r="J11" s="38">
        <f t="shared" si="2"/>
        <v>25007101431.522823</v>
      </c>
      <c r="K11" s="38">
        <f t="shared" si="2"/>
        <v>25090450027.153328</v>
      </c>
      <c r="L11" s="38">
        <f t="shared" si="2"/>
        <v>25127243473.213333</v>
      </c>
      <c r="M11" s="38">
        <f t="shared" si="2"/>
        <v>25146131092.51545</v>
      </c>
      <c r="N11" s="38">
        <f t="shared" si="2"/>
        <v>24001139972.555016</v>
      </c>
      <c r="O11" s="38">
        <f t="shared" si="2"/>
        <v>24072282438.747608</v>
      </c>
      <c r="P11" s="38">
        <f t="shared" si="2"/>
        <v>24046733440.447617</v>
      </c>
      <c r="Q11" s="38">
        <f t="shared" si="2"/>
        <v>24135781733.398094</v>
      </c>
      <c r="R11" s="38">
        <f t="shared" si="2"/>
        <v>24163950215.371758</v>
      </c>
      <c r="S11" s="38">
        <f t="shared" si="2"/>
        <v>24192118697.345421</v>
      </c>
      <c r="T11" s="38">
        <f t="shared" si="2"/>
        <v>24007106403.695511</v>
      </c>
      <c r="U11" s="38">
        <f t="shared" si="2"/>
        <v>24008314708.327606</v>
      </c>
      <c r="V11" s="38">
        <f t="shared" si="2"/>
        <v>23955805532.686043</v>
      </c>
      <c r="W11" s="38">
        <f t="shared" si="2"/>
        <v>23939108010.560253</v>
      </c>
      <c r="X11" s="38">
        <f t="shared" si="2"/>
        <v>22371765891.201588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24297235519.785202</v>
      </c>
      <c r="E12" s="38">
        <f t="shared" ref="E12:X12" si="3">+E23+E19</f>
        <v>23889928965.677456</v>
      </c>
      <c r="F12" s="38">
        <f t="shared" si="3"/>
        <v>23495480028.406502</v>
      </c>
      <c r="G12" s="38">
        <f t="shared" si="3"/>
        <v>23116860043.459412</v>
      </c>
      <c r="H12" s="38">
        <f t="shared" si="3"/>
        <v>22714929688.796108</v>
      </c>
      <c r="I12" s="38">
        <f t="shared" si="3"/>
        <v>22313061548.750725</v>
      </c>
      <c r="J12" s="38">
        <f t="shared" si="3"/>
        <v>21904732206.765808</v>
      </c>
      <c r="K12" s="38">
        <f t="shared" si="3"/>
        <v>21489096813.203506</v>
      </c>
      <c r="L12" s="38">
        <f t="shared" si="3"/>
        <v>21127827520.165295</v>
      </c>
      <c r="M12" s="38">
        <f t="shared" si="3"/>
        <v>20787441731.950047</v>
      </c>
      <c r="N12" s="38">
        <f t="shared" si="3"/>
        <v>20457906987.265549</v>
      </c>
      <c r="O12" s="38">
        <f t="shared" si="3"/>
        <v>20130553497.006733</v>
      </c>
      <c r="P12" s="38">
        <f t="shared" si="3"/>
        <v>19831743965.183445</v>
      </c>
      <c r="Q12" s="38">
        <f t="shared" si="3"/>
        <v>19528486315.611511</v>
      </c>
      <c r="R12" s="38">
        <f t="shared" si="3"/>
        <v>19240201858.911823</v>
      </c>
      <c r="S12" s="38">
        <f t="shared" si="3"/>
        <v>18982388547.577682</v>
      </c>
      <c r="T12" s="38">
        <f t="shared" si="3"/>
        <v>18725030833.254089</v>
      </c>
      <c r="U12" s="38">
        <f t="shared" si="3"/>
        <v>18495927647.751369</v>
      </c>
      <c r="V12" s="38">
        <f t="shared" si="3"/>
        <v>18259628143.163414</v>
      </c>
      <c r="W12" s="38">
        <f t="shared" si="3"/>
        <v>18024403022.539124</v>
      </c>
      <c r="X12" s="38">
        <f t="shared" si="3"/>
        <v>17791894190.613056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23184464486.110039</v>
      </c>
      <c r="E13" s="13">
        <f t="shared" ref="E13:X13" si="4">+E14+E15</f>
        <v>23134328171.187958</v>
      </c>
      <c r="F13" s="13">
        <f t="shared" si="4"/>
        <v>21974030597.276985</v>
      </c>
      <c r="G13" s="13">
        <f t="shared" si="4"/>
        <v>21952543605.167522</v>
      </c>
      <c r="H13" s="13">
        <f t="shared" si="4"/>
        <v>21923894282.354908</v>
      </c>
      <c r="I13" s="13">
        <f t="shared" si="4"/>
        <v>22128020707.394802</v>
      </c>
      <c r="J13" s="13">
        <f t="shared" si="4"/>
        <v>22145926534.152687</v>
      </c>
      <c r="K13" s="13">
        <f t="shared" si="4"/>
        <v>22185319353.020035</v>
      </c>
      <c r="L13" s="13">
        <f t="shared" si="4"/>
        <v>22178157022.316879</v>
      </c>
      <c r="M13" s="13">
        <f t="shared" si="4"/>
        <v>22153088864.855839</v>
      </c>
      <c r="N13" s="13">
        <f t="shared" si="4"/>
        <v>20964141968.132248</v>
      </c>
      <c r="O13" s="13">
        <f t="shared" si="4"/>
        <v>21003534786.999596</v>
      </c>
      <c r="P13" s="13">
        <f t="shared" si="4"/>
        <v>20946236141.374363</v>
      </c>
      <c r="Q13" s="13">
        <f t="shared" si="4"/>
        <v>21003534786.999596</v>
      </c>
      <c r="R13" s="13">
        <f t="shared" si="4"/>
        <v>20999953621.648018</v>
      </c>
      <c r="S13" s="13">
        <f t="shared" si="4"/>
        <v>20996372456.29644</v>
      </c>
      <c r="T13" s="13">
        <f t="shared" si="4"/>
        <v>20802989527.311279</v>
      </c>
      <c r="U13" s="13">
        <f t="shared" si="4"/>
        <v>20795827196.608124</v>
      </c>
      <c r="V13" s="13">
        <f t="shared" si="4"/>
        <v>20734947385.631313</v>
      </c>
      <c r="W13" s="13">
        <f t="shared" si="4"/>
        <v>20709879228.170273</v>
      </c>
      <c r="X13" s="13">
        <f t="shared" si="4"/>
        <v>19134166473.476357</v>
      </c>
    </row>
    <row r="14" spans="1:24" ht="15.75">
      <c r="A14" s="8" t="s">
        <v>43</v>
      </c>
      <c r="B14" s="2" t="s">
        <v>27</v>
      </c>
      <c r="C14" s="10"/>
      <c r="D14" s="11">
        <v>18937202379.139618</v>
      </c>
      <c r="E14" s="11">
        <v>18933621213.78804</v>
      </c>
      <c r="F14" s="11">
        <v>17805554128.04126</v>
      </c>
      <c r="G14" s="11">
        <v>17809135293.392838</v>
      </c>
      <c r="H14" s="11">
        <v>17812716458.744415</v>
      </c>
      <c r="I14" s="11">
        <v>18016842883.784309</v>
      </c>
      <c r="J14" s="11">
        <v>18034748710.542194</v>
      </c>
      <c r="K14" s="11">
        <v>18074141529.409542</v>
      </c>
      <c r="L14" s="11">
        <v>18066979198.706387</v>
      </c>
      <c r="M14" s="11">
        <v>18045492206.596924</v>
      </c>
      <c r="N14" s="11">
        <v>17200337183.624733</v>
      </c>
      <c r="O14" s="11">
        <v>17203918348.976311</v>
      </c>
      <c r="P14" s="11">
        <v>17139457372.647923</v>
      </c>
      <c r="Q14" s="11">
        <v>17200337183.624733</v>
      </c>
      <c r="R14" s="11">
        <v>17203918348.976311</v>
      </c>
      <c r="S14" s="11">
        <v>17211080679.679462</v>
      </c>
      <c r="T14" s="11">
        <v>17168106695.460539</v>
      </c>
      <c r="U14" s="11">
        <v>17153782034.05423</v>
      </c>
      <c r="V14" s="11">
        <v>17117970380.53846</v>
      </c>
      <c r="W14" s="11">
        <v>17114389215.186882</v>
      </c>
      <c r="X14" s="11">
        <v>16401737310.223043</v>
      </c>
    </row>
    <row r="15" spans="1:24" ht="15.75">
      <c r="A15" s="8" t="s">
        <v>47</v>
      </c>
      <c r="B15" s="2" t="s">
        <v>6</v>
      </c>
      <c r="C15" s="10"/>
      <c r="D15" s="11">
        <v>4247262106.9704213</v>
      </c>
      <c r="E15" s="11">
        <v>4200706957.399919</v>
      </c>
      <c r="F15" s="11">
        <v>4168476469.2357254</v>
      </c>
      <c r="G15" s="11">
        <v>4143408311.7746859</v>
      </c>
      <c r="H15" s="11">
        <v>4111177823.6104918</v>
      </c>
      <c r="I15" s="11">
        <v>4111177823.6104918</v>
      </c>
      <c r="J15" s="11">
        <v>4111177823.6104918</v>
      </c>
      <c r="K15" s="11">
        <v>4111177823.6104918</v>
      </c>
      <c r="L15" s="11">
        <v>4111177823.6104918</v>
      </c>
      <c r="M15" s="11">
        <v>4107596658.2589149</v>
      </c>
      <c r="N15" s="11">
        <v>3763804784.507515</v>
      </c>
      <c r="O15" s="11">
        <v>3799616438.0232859</v>
      </c>
      <c r="P15" s="11">
        <v>3806778768.72644</v>
      </c>
      <c r="Q15" s="11">
        <v>3803197603.3748627</v>
      </c>
      <c r="R15" s="11">
        <v>3796035272.6717086</v>
      </c>
      <c r="S15" s="11">
        <v>3785291776.6169772</v>
      </c>
      <c r="T15" s="11">
        <v>3634882831.85074</v>
      </c>
      <c r="U15" s="11">
        <v>3642045162.553894</v>
      </c>
      <c r="V15" s="11">
        <v>3616977005.0928545</v>
      </c>
      <c r="W15" s="11">
        <v>3595490012.9833918</v>
      </c>
      <c r="X15" s="11">
        <v>2732429163.253315</v>
      </c>
    </row>
    <row r="16" spans="1:24" ht="15.75">
      <c r="A16" s="15" t="s">
        <v>44</v>
      </c>
      <c r="B16" s="10" t="s">
        <v>11</v>
      </c>
      <c r="C16" s="10"/>
      <c r="D16" s="13">
        <f>+D17+D18</f>
        <v>2597440236.7911854</v>
      </c>
      <c r="E16" s="13">
        <f t="shared" ref="E16:X16" si="5">+E17+E18</f>
        <v>2641396013.5543442</v>
      </c>
      <c r="F16" s="13">
        <f t="shared" si="5"/>
        <v>2685351790.317502</v>
      </c>
      <c r="G16" s="13">
        <f t="shared" si="5"/>
        <v>2729307567.0806608</v>
      </c>
      <c r="H16" s="13">
        <f t="shared" si="5"/>
        <v>2773263343.8438187</v>
      </c>
      <c r="I16" s="13">
        <f t="shared" si="5"/>
        <v>2817219120.6069775</v>
      </c>
      <c r="J16" s="13">
        <f t="shared" si="5"/>
        <v>2861174897.3701353</v>
      </c>
      <c r="K16" s="13">
        <f t="shared" si="5"/>
        <v>2905130674.1332941</v>
      </c>
      <c r="L16" s="13">
        <f t="shared" si="5"/>
        <v>2949086450.8964524</v>
      </c>
      <c r="M16" s="13">
        <f t="shared" si="5"/>
        <v>2993042227.6596107</v>
      </c>
      <c r="N16" s="13">
        <f t="shared" si="5"/>
        <v>3036998004.4227691</v>
      </c>
      <c r="O16" s="13">
        <f t="shared" si="5"/>
        <v>3068747651.7480116</v>
      </c>
      <c r="P16" s="13">
        <f t="shared" si="5"/>
        <v>3100497299.0732546</v>
      </c>
      <c r="Q16" s="13">
        <f t="shared" si="5"/>
        <v>3132246946.3984971</v>
      </c>
      <c r="R16" s="13">
        <f t="shared" si="5"/>
        <v>3163996593.7237396</v>
      </c>
      <c r="S16" s="13">
        <f t="shared" si="5"/>
        <v>3195746241.0489826</v>
      </c>
      <c r="T16" s="13">
        <f t="shared" si="5"/>
        <v>3204116876.3842316</v>
      </c>
      <c r="U16" s="13">
        <f t="shared" si="5"/>
        <v>3212487511.7194815</v>
      </c>
      <c r="V16" s="13">
        <f t="shared" si="5"/>
        <v>3220858147.0547314</v>
      </c>
      <c r="W16" s="13">
        <f t="shared" si="5"/>
        <v>3229228782.3899813</v>
      </c>
      <c r="X16" s="13">
        <f t="shared" si="5"/>
        <v>3237599417.7252302</v>
      </c>
    </row>
    <row r="17" spans="1:24">
      <c r="A17" s="8" t="s">
        <v>45</v>
      </c>
      <c r="B17" s="2" t="s">
        <v>7</v>
      </c>
      <c r="C17" s="2"/>
      <c r="D17" s="14">
        <v>1142224093.7693703</v>
      </c>
      <c r="E17" s="14">
        <v>1165271592.6155486</v>
      </c>
      <c r="F17" s="14">
        <v>1188319091.4617269</v>
      </c>
      <c r="G17" s="14">
        <v>1211366590.3079052</v>
      </c>
      <c r="H17" s="14">
        <v>1234414089.1540833</v>
      </c>
      <c r="I17" s="14">
        <v>1257461588.0002615</v>
      </c>
      <c r="J17" s="14">
        <v>1280509086.8464398</v>
      </c>
      <c r="K17" s="14">
        <v>1303556585.6926179</v>
      </c>
      <c r="L17" s="14">
        <v>1326604084.5387964</v>
      </c>
      <c r="M17" s="14">
        <v>1349651583.3849747</v>
      </c>
      <c r="N17" s="14">
        <v>1372699082.231153</v>
      </c>
      <c r="O17" s="14">
        <v>1388558438.3394909</v>
      </c>
      <c r="P17" s="14">
        <v>1404417794.447829</v>
      </c>
      <c r="Q17" s="14">
        <v>1420277150.5561669</v>
      </c>
      <c r="R17" s="14">
        <v>1436136506.6645048</v>
      </c>
      <c r="S17" s="14">
        <v>1451995862.7728429</v>
      </c>
      <c r="T17" s="14">
        <v>1460366498.1080921</v>
      </c>
      <c r="U17" s="14">
        <v>1468737133.443342</v>
      </c>
      <c r="V17" s="14">
        <v>1477107768.7785914</v>
      </c>
      <c r="W17" s="14">
        <v>1485478404.1138411</v>
      </c>
      <c r="X17" s="14">
        <v>1493849039.4490905</v>
      </c>
    </row>
    <row r="18" spans="1:24">
      <c r="A18" s="8" t="s">
        <v>46</v>
      </c>
      <c r="B18" s="2" t="s">
        <v>62</v>
      </c>
      <c r="C18" s="2"/>
      <c r="D18" s="14">
        <v>1455216143.0218151</v>
      </c>
      <c r="E18" s="14">
        <v>1476124420.9387953</v>
      </c>
      <c r="F18" s="14">
        <v>1497032698.8557754</v>
      </c>
      <c r="G18" s="14">
        <v>1517940976.7727556</v>
      </c>
      <c r="H18" s="14">
        <v>1538849254.6897354</v>
      </c>
      <c r="I18" s="14">
        <v>1559757532.6067157</v>
      </c>
      <c r="J18" s="14">
        <v>1580665810.5236957</v>
      </c>
      <c r="K18" s="14">
        <v>1601574088.440676</v>
      </c>
      <c r="L18" s="14">
        <v>1622482366.357656</v>
      </c>
      <c r="M18" s="14">
        <v>1643390644.2746358</v>
      </c>
      <c r="N18" s="14">
        <v>1664298922.1916161</v>
      </c>
      <c r="O18" s="14">
        <v>1680189213.4085207</v>
      </c>
      <c r="P18" s="14">
        <v>1696079504.6254256</v>
      </c>
      <c r="Q18" s="14">
        <v>1711969795.8423302</v>
      </c>
      <c r="R18" s="14">
        <v>1727860087.0592351</v>
      </c>
      <c r="S18" s="14">
        <v>1743750378.2761397</v>
      </c>
      <c r="T18" s="14">
        <v>1743750378.2761397</v>
      </c>
      <c r="U18" s="14">
        <v>1743750378.2761397</v>
      </c>
      <c r="V18" s="14">
        <v>1743750378.27614</v>
      </c>
      <c r="W18" s="14">
        <v>1743750378.27614</v>
      </c>
      <c r="X18" s="14">
        <v>1743750378.27614</v>
      </c>
    </row>
    <row r="19" spans="1:24" ht="15.75">
      <c r="A19" s="15" t="s">
        <v>48</v>
      </c>
      <c r="B19" s="10" t="s">
        <v>12</v>
      </c>
      <c r="C19" s="10"/>
      <c r="D19" s="13">
        <f>+D20+D21+D22</f>
        <v>24297235519.785202</v>
      </c>
      <c r="E19" s="13">
        <f t="shared" ref="E19:X19" si="6">+E20+E21+E22</f>
        <v>23889928965.677456</v>
      </c>
      <c r="F19" s="13">
        <f t="shared" si="6"/>
        <v>23495480028.406502</v>
      </c>
      <c r="G19" s="13">
        <f t="shared" si="6"/>
        <v>23116860043.459412</v>
      </c>
      <c r="H19" s="13">
        <f t="shared" si="6"/>
        <v>22714929688.796108</v>
      </c>
      <c r="I19" s="13">
        <f t="shared" si="6"/>
        <v>22313061548.750725</v>
      </c>
      <c r="J19" s="13">
        <f t="shared" si="6"/>
        <v>21904732206.765808</v>
      </c>
      <c r="K19" s="13">
        <f t="shared" si="6"/>
        <v>21489096813.203506</v>
      </c>
      <c r="L19" s="13">
        <f t="shared" si="6"/>
        <v>21127827520.165295</v>
      </c>
      <c r="M19" s="13">
        <f t="shared" si="6"/>
        <v>20787441731.950047</v>
      </c>
      <c r="N19" s="13">
        <f t="shared" si="6"/>
        <v>20457906987.265549</v>
      </c>
      <c r="O19" s="13">
        <f t="shared" si="6"/>
        <v>20130553497.006733</v>
      </c>
      <c r="P19" s="13">
        <f t="shared" si="6"/>
        <v>19831743965.183445</v>
      </c>
      <c r="Q19" s="13">
        <f t="shared" si="6"/>
        <v>19528486315.611511</v>
      </c>
      <c r="R19" s="13">
        <f t="shared" si="6"/>
        <v>19240201858.911823</v>
      </c>
      <c r="S19" s="13">
        <f t="shared" si="6"/>
        <v>18982388547.577682</v>
      </c>
      <c r="T19" s="13">
        <f t="shared" si="6"/>
        <v>18725030833.254089</v>
      </c>
      <c r="U19" s="13">
        <f t="shared" si="6"/>
        <v>18495927647.751369</v>
      </c>
      <c r="V19" s="13">
        <f t="shared" si="6"/>
        <v>18259628143.163414</v>
      </c>
      <c r="W19" s="13">
        <f t="shared" si="6"/>
        <v>18024403022.539124</v>
      </c>
      <c r="X19" s="13">
        <f t="shared" si="6"/>
        <v>17791894190.613056</v>
      </c>
    </row>
    <row r="20" spans="1:24" s="16" customFormat="1">
      <c r="A20" s="8" t="s">
        <v>59</v>
      </c>
      <c r="B20" s="2" t="s">
        <v>13</v>
      </c>
      <c r="C20" s="2"/>
      <c r="D20" s="11">
        <v>2081348037.7832444</v>
      </c>
      <c r="E20" s="11">
        <v>1979792042.494235</v>
      </c>
      <c r="F20" s="11">
        <v>1879063878.4890327</v>
      </c>
      <c r="G20" s="11">
        <v>1780897428.6140344</v>
      </c>
      <c r="H20" s="11">
        <v>1649313537.4137268</v>
      </c>
      <c r="I20" s="11">
        <v>1523726534.2535925</v>
      </c>
      <c r="J20" s="11">
        <v>1392652943.4609351</v>
      </c>
      <c r="K20" s="11">
        <v>1251080757.2169056</v>
      </c>
      <c r="L20" s="11">
        <v>1141681006.1941931</v>
      </c>
      <c r="M20" s="11">
        <v>1040244666.2038698</v>
      </c>
      <c r="N20" s="11">
        <v>939059043.93490756</v>
      </c>
      <c r="O20" s="11">
        <v>839710511.82462835</v>
      </c>
      <c r="P20" s="11">
        <v>756382709.56938064</v>
      </c>
      <c r="Q20" s="11">
        <v>667515781.72769344</v>
      </c>
      <c r="R20" s="11">
        <v>574394713.6571604</v>
      </c>
      <c r="S20" s="11">
        <v>493421254.88191605</v>
      </c>
      <c r="T20" s="11">
        <v>418623852.04097199</v>
      </c>
      <c r="U20" s="11">
        <v>358732366.25953323</v>
      </c>
      <c r="V20" s="11">
        <v>287944687.00408757</v>
      </c>
      <c r="W20" s="11">
        <v>221868193.41199875</v>
      </c>
      <c r="X20" s="11">
        <v>158166880.31306741</v>
      </c>
    </row>
    <row r="21" spans="1:24" s="16" customFormat="1">
      <c r="A21" s="8" t="s">
        <v>60</v>
      </c>
      <c r="B21" s="2" t="s">
        <v>14</v>
      </c>
      <c r="C21" s="2"/>
      <c r="D21" s="11">
        <v>2037565711.0187123</v>
      </c>
      <c r="E21" s="11">
        <v>1913742154.7869992</v>
      </c>
      <c r="F21" s="11">
        <v>1788103457.7877986</v>
      </c>
      <c r="G21" s="11">
        <v>1662832010.1996944</v>
      </c>
      <c r="H21" s="11">
        <v>1542305910.4475784</v>
      </c>
      <c r="I21" s="11">
        <v>1420909577.3351803</v>
      </c>
      <c r="J21" s="11">
        <v>1304930229.3198876</v>
      </c>
      <c r="K21" s="11">
        <v>1196379717.7732925</v>
      </c>
      <c r="L21" s="11">
        <v>1100053250.6190548</v>
      </c>
      <c r="M21" s="11">
        <v>1015553297.9582359</v>
      </c>
      <c r="N21" s="11">
        <v>936196391.88264787</v>
      </c>
      <c r="O21" s="11">
        <v>855920194.39805007</v>
      </c>
      <c r="P21" s="11">
        <v>778749702.76662338</v>
      </c>
      <c r="Q21" s="11">
        <v>705579352.22555041</v>
      </c>
      <c r="R21" s="11">
        <v>629775366.10400999</v>
      </c>
      <c r="S21" s="11">
        <v>554542832.72990847</v>
      </c>
      <c r="T21" s="11">
        <v>477645639.38628751</v>
      </c>
      <c r="U21" s="11">
        <v>412674343.01081991</v>
      </c>
      <c r="V21" s="11">
        <v>347007369.31221008</v>
      </c>
      <c r="W21" s="11">
        <v>273265573.05912769</v>
      </c>
      <c r="X21" s="11">
        <v>201213278.87653372</v>
      </c>
    </row>
    <row r="22" spans="1:24" s="16" customFormat="1">
      <c r="A22" s="8" t="s">
        <v>61</v>
      </c>
      <c r="B22" s="2" t="s">
        <v>15</v>
      </c>
      <c r="C22" s="2"/>
      <c r="D22" s="11">
        <v>20178321770.983246</v>
      </c>
      <c r="E22" s="11">
        <v>19996394768.396221</v>
      </c>
      <c r="F22" s="11">
        <v>19828312692.129669</v>
      </c>
      <c r="G22" s="11">
        <v>19673130604.645683</v>
      </c>
      <c r="H22" s="11">
        <v>19523310240.934803</v>
      </c>
      <c r="I22" s="11">
        <v>19368425437.161953</v>
      </c>
      <c r="J22" s="11">
        <v>19207149033.984985</v>
      </c>
      <c r="K22" s="11">
        <v>19041636338.21331</v>
      </c>
      <c r="L22" s="11">
        <v>18886093263.352047</v>
      </c>
      <c r="M22" s="11">
        <v>18731643767.787941</v>
      </c>
      <c r="N22" s="11">
        <v>18582651551.447994</v>
      </c>
      <c r="O22" s="11">
        <v>18434922790.784054</v>
      </c>
      <c r="P22" s="11">
        <v>18296611552.847443</v>
      </c>
      <c r="Q22" s="11">
        <v>18155391181.658268</v>
      </c>
      <c r="R22" s="11">
        <v>18036031779.150654</v>
      </c>
      <c r="S22" s="11">
        <v>17934424459.965858</v>
      </c>
      <c r="T22" s="11">
        <v>17828761341.826832</v>
      </c>
      <c r="U22" s="11">
        <v>17724520938.481018</v>
      </c>
      <c r="V22" s="11">
        <v>17624676086.847115</v>
      </c>
      <c r="W22" s="11">
        <v>17529269256.067997</v>
      </c>
      <c r="X22" s="11">
        <v>17432514031.423454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86539094591.426514</v>
      </c>
      <c r="E35" s="11">
        <v>76247830101.145172</v>
      </c>
      <c r="F35" s="11">
        <v>73911459077.564743</v>
      </c>
      <c r="G35" s="11">
        <v>73485648866.565948</v>
      </c>
      <c r="H35" s="11">
        <v>75651384515.711365</v>
      </c>
      <c r="I35" s="11">
        <v>77802328723.07135</v>
      </c>
      <c r="J35" s="11">
        <v>77927497608.054428</v>
      </c>
      <c r="K35" s="11">
        <v>80364433117.852325</v>
      </c>
      <c r="L35" s="11">
        <v>83638045510.051941</v>
      </c>
      <c r="M35" s="11">
        <v>86312535920.87355</v>
      </c>
      <c r="N35" s="11">
        <v>89959445337.200851</v>
      </c>
      <c r="O35" s="11">
        <v>93298922597.369843</v>
      </c>
      <c r="P35" s="11">
        <v>97503073415.373154</v>
      </c>
      <c r="Q35" s="11">
        <v>101257354394.71651</v>
      </c>
      <c r="R35" s="11">
        <v>106114858338.6095</v>
      </c>
      <c r="S35" s="11">
        <v>110321711572.90849</v>
      </c>
      <c r="T35" s="11">
        <v>114621126689.0592</v>
      </c>
      <c r="U35" s="11">
        <v>114752595942.8576</v>
      </c>
      <c r="V35" s="11">
        <v>115778658461.66119</v>
      </c>
      <c r="W35" s="11">
        <v>107907301926.3069</v>
      </c>
      <c r="X35" s="11">
        <v>109264941027.6331</v>
      </c>
    </row>
    <row r="36" spans="1:24" ht="15.75">
      <c r="A36" s="25">
        <v>5</v>
      </c>
      <c r="B36" s="9" t="s">
        <v>9</v>
      </c>
      <c r="C36" s="10"/>
      <c r="D36" s="11">
        <v>10376320</v>
      </c>
      <c r="E36" s="11">
        <v>10360831</v>
      </c>
      <c r="F36" s="11">
        <v>10352695</v>
      </c>
      <c r="G36" s="11">
        <v>10348284.000000002</v>
      </c>
      <c r="H36" s="11">
        <v>10342427.000000002</v>
      </c>
      <c r="I36" s="11">
        <v>10331403.000000002</v>
      </c>
      <c r="J36" s="11">
        <v>10313992.999999996</v>
      </c>
      <c r="K36" s="11">
        <v>10291342</v>
      </c>
      <c r="L36" s="11">
        <v>10264982</v>
      </c>
      <c r="M36" s="11">
        <v>10237422.000000002</v>
      </c>
      <c r="N36" s="11">
        <v>10210545</v>
      </c>
      <c r="O36" s="11">
        <v>10184663.000000002</v>
      </c>
      <c r="P36" s="11">
        <v>10159273</v>
      </c>
      <c r="Q36" s="11">
        <v>10134513</v>
      </c>
      <c r="R36" s="11">
        <v>10110393</v>
      </c>
      <c r="S36" s="11">
        <v>10086936</v>
      </c>
      <c r="T36" s="11">
        <v>10064274</v>
      </c>
      <c r="U36" s="11">
        <v>10042571.999999998</v>
      </c>
      <c r="V36" s="11">
        <v>10021886</v>
      </c>
      <c r="W36" s="11">
        <v>10002247.000000002</v>
      </c>
      <c r="X36" s="11">
        <v>9983645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110493.07862415901</v>
      </c>
      <c r="E39" s="11">
        <f t="shared" si="8"/>
        <v>113298.54657248272</v>
      </c>
      <c r="F39" s="11">
        <f t="shared" si="8"/>
        <v>116986.54423164735</v>
      </c>
      <c r="G39" s="11">
        <f t="shared" si="8"/>
        <v>115746.28686403112</v>
      </c>
      <c r="H39" s="11">
        <f t="shared" si="8"/>
        <v>117255.10636709588</v>
      </c>
      <c r="I39" s="11">
        <f t="shared" si="8"/>
        <v>119292.9877097063</v>
      </c>
      <c r="J39" s="11">
        <f t="shared" si="8"/>
        <v>118054.38919988617</v>
      </c>
      <c r="K39" s="11">
        <f t="shared" si="8"/>
        <v>118970.88688087596</v>
      </c>
      <c r="L39" s="11">
        <f t="shared" si="8"/>
        <v>120196.06223213863</v>
      </c>
      <c r="M39" s="11">
        <f t="shared" si="8"/>
        <v>123702.65326082162</v>
      </c>
      <c r="N39" s="11">
        <f t="shared" si="8"/>
        <v>126542.94767664711</v>
      </c>
      <c r="O39" s="11">
        <f t="shared" si="8"/>
        <v>128117.48640973598</v>
      </c>
      <c r="P39" s="11">
        <f t="shared" si="8"/>
        <v>130212.37831923465</v>
      </c>
      <c r="Q39" s="11">
        <f t="shared" si="8"/>
        <v>133089.47368044703</v>
      </c>
      <c r="R39" s="11">
        <f t="shared" si="8"/>
        <v>135150.77916574941</v>
      </c>
      <c r="S39" s="11">
        <f t="shared" si="8"/>
        <v>137704.00325446413</v>
      </c>
      <c r="T39" s="11">
        <f t="shared" si="8"/>
        <v>137004.33870394362</v>
      </c>
      <c r="U39" s="11">
        <f t="shared" si="8"/>
        <v>138466.90796270513</v>
      </c>
      <c r="V39" s="11">
        <f t="shared" si="8"/>
        <v>139653.29222853354</v>
      </c>
      <c r="W39" s="11">
        <f t="shared" si="8"/>
        <v>141195.14992752901</v>
      </c>
      <c r="X39" s="11">
        <f t="shared" si="8"/>
        <v>142741.3611054561</v>
      </c>
    </row>
    <row r="40" spans="1:24" ht="15.75">
      <c r="B40" s="20" t="s">
        <v>5</v>
      </c>
      <c r="C40" s="7"/>
      <c r="D40" s="11">
        <f t="shared" ref="D40:X40" si="9">+D8/D36</f>
        <v>28104.691170664617</v>
      </c>
      <c r="E40" s="11">
        <f t="shared" si="9"/>
        <v>28388.198770353119</v>
      </c>
      <c r="F40" s="11">
        <f t="shared" si="9"/>
        <v>28606.403845614241</v>
      </c>
      <c r="G40" s="11">
        <f t="shared" si="9"/>
        <v>28833.80880606985</v>
      </c>
      <c r="H40" s="11">
        <f t="shared" si="9"/>
        <v>29226.543839335965</v>
      </c>
      <c r="I40" s="11">
        <f t="shared" si="9"/>
        <v>29450.040125580097</v>
      </c>
      <c r="J40" s="11">
        <f t="shared" si="9"/>
        <v>29744.261901950642</v>
      </c>
      <c r="K40" s="11">
        <f t="shared" si="9"/>
        <v>30144.902045166735</v>
      </c>
      <c r="L40" s="11">
        <f t="shared" si="9"/>
        <v>30741.509445049418</v>
      </c>
      <c r="M40" s="11">
        <f t="shared" si="9"/>
        <v>31451.454014968069</v>
      </c>
      <c r="N40" s="11">
        <f t="shared" si="9"/>
        <v>32250.119267048332</v>
      </c>
      <c r="O40" s="11">
        <f t="shared" si="9"/>
        <v>33057.880155612183</v>
      </c>
      <c r="P40" s="11">
        <f t="shared" si="9"/>
        <v>33989.431226290879</v>
      </c>
      <c r="Q40" s="11">
        <f t="shared" si="9"/>
        <v>34923.089385560583</v>
      </c>
      <c r="R40" s="11">
        <f t="shared" si="9"/>
        <v>35984.456621121906</v>
      </c>
      <c r="S40" s="11">
        <f t="shared" si="9"/>
        <v>37116.648212402928</v>
      </c>
      <c r="T40" s="11">
        <f t="shared" si="9"/>
        <v>38142.799394289876</v>
      </c>
      <c r="U40" s="11">
        <f t="shared" si="9"/>
        <v>39225.716698548065</v>
      </c>
      <c r="V40" s="11">
        <f t="shared" si="9"/>
        <v>40343.124749195842</v>
      </c>
      <c r="W40" s="11">
        <f t="shared" si="9"/>
        <v>41132.285405581293</v>
      </c>
      <c r="X40" s="11">
        <f t="shared" si="9"/>
        <v>41666.390840098597</v>
      </c>
    </row>
    <row r="41" spans="1:24" ht="15.75">
      <c r="B41" s="20" t="s">
        <v>38</v>
      </c>
      <c r="C41" s="7"/>
      <c r="D41" s="37">
        <f>+D9/D36</f>
        <v>77562.096413637628</v>
      </c>
      <c r="E41" s="37">
        <f t="shared" ref="E41:X41" si="10">+E9/E36</f>
        <v>80116.750343545471</v>
      </c>
      <c r="F41" s="37">
        <f t="shared" si="10"/>
        <v>83728.707844458113</v>
      </c>
      <c r="G41" s="37">
        <f t="shared" si="10"/>
        <v>82293.479273650009</v>
      </c>
      <c r="H41" s="37">
        <f t="shared" si="10"/>
        <v>83444.330285657081</v>
      </c>
      <c r="I41" s="37">
        <f t="shared" si="10"/>
        <v>85268.709082661051</v>
      </c>
      <c r="J41" s="37">
        <f t="shared" si="10"/>
        <v>83761.759499131658</v>
      </c>
      <c r="K41" s="37">
        <f t="shared" si="10"/>
        <v>84299.894181996904</v>
      </c>
      <c r="L41" s="37">
        <f t="shared" si="10"/>
        <v>84948.449318678016</v>
      </c>
      <c r="M41" s="37">
        <f t="shared" si="10"/>
        <v>87764.369180191963</v>
      </c>
      <c r="N41" s="37">
        <f t="shared" si="10"/>
        <v>89938.59981946765</v>
      </c>
      <c r="O41" s="37">
        <f t="shared" si="10"/>
        <v>90719.46893826421</v>
      </c>
      <c r="P41" s="37">
        <f t="shared" si="10"/>
        <v>91903.890266177623</v>
      </c>
      <c r="Q41" s="37">
        <f t="shared" si="10"/>
        <v>93857.912042790122</v>
      </c>
      <c r="R41" s="37">
        <f t="shared" si="10"/>
        <v>94873.299308608533</v>
      </c>
      <c r="S41" s="37">
        <f t="shared" si="10"/>
        <v>96307.115012291688</v>
      </c>
      <c r="T41" s="37">
        <f t="shared" si="10"/>
        <v>94615.615834502969</v>
      </c>
      <c r="U41" s="37">
        <f t="shared" si="10"/>
        <v>95008.785227528322</v>
      </c>
      <c r="V41" s="37">
        <f t="shared" si="10"/>
        <v>95097.843204660312</v>
      </c>
      <c r="W41" s="37">
        <f t="shared" si="10"/>
        <v>95867.456126904159</v>
      </c>
      <c r="X41" s="37">
        <f t="shared" si="10"/>
        <v>97052.024729752564</v>
      </c>
    </row>
    <row r="42" spans="1:24" ht="15.75">
      <c r="B42" s="20" t="s">
        <v>10</v>
      </c>
      <c r="C42" s="9"/>
      <c r="D42" s="11">
        <f t="shared" ref="D42:X42" si="11">+D10/D36</f>
        <v>4826.2910398567528</v>
      </c>
      <c r="E42" s="11">
        <f t="shared" si="11"/>
        <v>4793.5974585841377</v>
      </c>
      <c r="F42" s="11">
        <f t="shared" si="11"/>
        <v>4651.4325415750191</v>
      </c>
      <c r="G42" s="11">
        <f t="shared" si="11"/>
        <v>4618.9987843112531</v>
      </c>
      <c r="H42" s="11">
        <f t="shared" si="11"/>
        <v>4584.2322421028284</v>
      </c>
      <c r="I42" s="11">
        <f t="shared" si="11"/>
        <v>4574.2385014651445</v>
      </c>
      <c r="J42" s="11">
        <f t="shared" si="11"/>
        <v>4548.3677988038826</v>
      </c>
      <c r="K42" s="11">
        <f t="shared" si="11"/>
        <v>4526.0906537122983</v>
      </c>
      <c r="L42" s="11">
        <f t="shared" si="11"/>
        <v>4506.1034684112092</v>
      </c>
      <c r="M42" s="11">
        <f t="shared" si="11"/>
        <v>4486.8300656615984</v>
      </c>
      <c r="N42" s="11">
        <f t="shared" si="11"/>
        <v>4354.2285901311407</v>
      </c>
      <c r="O42" s="11">
        <f t="shared" si="11"/>
        <v>4340.1373158595752</v>
      </c>
      <c r="P42" s="11">
        <f t="shared" si="11"/>
        <v>4319.0568267661529</v>
      </c>
      <c r="Q42" s="11">
        <f t="shared" si="11"/>
        <v>4308.4722520963369</v>
      </c>
      <c r="R42" s="11">
        <f t="shared" si="11"/>
        <v>4293.0232360189739</v>
      </c>
      <c r="S42" s="11">
        <f t="shared" si="11"/>
        <v>4280.2400297695058</v>
      </c>
      <c r="T42" s="11">
        <f t="shared" si="11"/>
        <v>4245.9234751507756</v>
      </c>
      <c r="U42" s="11">
        <f t="shared" si="11"/>
        <v>4232.4060366287631</v>
      </c>
      <c r="V42" s="11">
        <f t="shared" si="11"/>
        <v>4212.3242746773867</v>
      </c>
      <c r="W42" s="11">
        <f t="shared" si="11"/>
        <v>4195.4083950435706</v>
      </c>
      <c r="X42" s="11">
        <f t="shared" si="11"/>
        <v>4022.9455356049461</v>
      </c>
    </row>
    <row r="43" spans="1:24" ht="15.75">
      <c r="B43" s="26" t="s">
        <v>32</v>
      </c>
      <c r="C43" s="9"/>
      <c r="D43" s="11">
        <f t="shared" ref="D43:X43" si="12">+D11/D36</f>
        <v>2484.6867408581484</v>
      </c>
      <c r="E43" s="11">
        <f t="shared" si="12"/>
        <v>2487.8047122612365</v>
      </c>
      <c r="F43" s="11">
        <f t="shared" si="12"/>
        <v>2381.9288009155575</v>
      </c>
      <c r="G43" s="11">
        <f t="shared" si="12"/>
        <v>2385.1153652381572</v>
      </c>
      <c r="H43" s="11">
        <f t="shared" si="12"/>
        <v>2387.946042664717</v>
      </c>
      <c r="I43" s="11">
        <f t="shared" si="12"/>
        <v>2414.506512619997</v>
      </c>
      <c r="J43" s="11">
        <f t="shared" si="12"/>
        <v>2424.5800274949606</v>
      </c>
      <c r="K43" s="11">
        <f t="shared" si="12"/>
        <v>2438.0153751719968</v>
      </c>
      <c r="L43" s="11">
        <f t="shared" si="12"/>
        <v>2447.8604515052566</v>
      </c>
      <c r="M43" s="11">
        <f t="shared" si="12"/>
        <v>2456.2952560239723</v>
      </c>
      <c r="N43" s="11">
        <f t="shared" si="12"/>
        <v>2350.6228093167424</v>
      </c>
      <c r="O43" s="11">
        <f t="shared" si="12"/>
        <v>2363.5816363042745</v>
      </c>
      <c r="P43" s="11">
        <f t="shared" si="12"/>
        <v>2366.9738415777997</v>
      </c>
      <c r="Q43" s="11">
        <f t="shared" si="12"/>
        <v>2381.5433196837475</v>
      </c>
      <c r="R43" s="11">
        <f t="shared" si="12"/>
        <v>2390.0109733985373</v>
      </c>
      <c r="S43" s="11">
        <f t="shared" si="12"/>
        <v>2398.3614744205197</v>
      </c>
      <c r="T43" s="11">
        <f t="shared" si="12"/>
        <v>2385.3788563085136</v>
      </c>
      <c r="U43" s="11">
        <f t="shared" si="12"/>
        <v>2390.6539787145775</v>
      </c>
      <c r="V43" s="11">
        <f t="shared" si="12"/>
        <v>2390.3490353697939</v>
      </c>
      <c r="W43" s="11">
        <f t="shared" si="12"/>
        <v>2393.3730101406463</v>
      </c>
      <c r="X43" s="11">
        <f t="shared" si="12"/>
        <v>2240.8414853694808</v>
      </c>
    </row>
    <row r="44" spans="1:24" ht="15.75">
      <c r="B44" s="26" t="s">
        <v>33</v>
      </c>
      <c r="C44" s="9"/>
      <c r="D44" s="11">
        <f t="shared" ref="D44:X44" si="13">+D12/D36</f>
        <v>2341.6042989986049</v>
      </c>
      <c r="E44" s="11">
        <f t="shared" si="13"/>
        <v>2305.7927463229016</v>
      </c>
      <c r="F44" s="11">
        <f t="shared" si="13"/>
        <v>2269.5037406594615</v>
      </c>
      <c r="G44" s="11">
        <f t="shared" si="13"/>
        <v>2233.8834190730954</v>
      </c>
      <c r="H44" s="11">
        <f t="shared" si="13"/>
        <v>2196.286199438111</v>
      </c>
      <c r="I44" s="11">
        <f t="shared" si="13"/>
        <v>2159.731988845147</v>
      </c>
      <c r="J44" s="11">
        <f t="shared" si="13"/>
        <v>2123.7877713089215</v>
      </c>
      <c r="K44" s="11">
        <f t="shared" si="13"/>
        <v>2088.075278540302</v>
      </c>
      <c r="L44" s="11">
        <f t="shared" si="13"/>
        <v>2058.2430169059521</v>
      </c>
      <c r="M44" s="11">
        <f t="shared" si="13"/>
        <v>2030.5348096376258</v>
      </c>
      <c r="N44" s="11">
        <f t="shared" si="13"/>
        <v>2003.605780814398</v>
      </c>
      <c r="O44" s="11">
        <f t="shared" si="13"/>
        <v>1976.5556795553009</v>
      </c>
      <c r="P44" s="11">
        <f t="shared" si="13"/>
        <v>1952.0829851883541</v>
      </c>
      <c r="Q44" s="11">
        <f t="shared" si="13"/>
        <v>1926.9289324125896</v>
      </c>
      <c r="R44" s="11">
        <f t="shared" si="13"/>
        <v>1903.0122626204366</v>
      </c>
      <c r="S44" s="11">
        <f t="shared" si="13"/>
        <v>1881.8785553489863</v>
      </c>
      <c r="T44" s="11">
        <f t="shared" si="13"/>
        <v>1860.5446188422623</v>
      </c>
      <c r="U44" s="11">
        <f t="shared" si="13"/>
        <v>1841.7520579141851</v>
      </c>
      <c r="V44" s="11">
        <f t="shared" si="13"/>
        <v>1821.9752393075928</v>
      </c>
      <c r="W44" s="11">
        <f t="shared" si="13"/>
        <v>1802.0353849029243</v>
      </c>
      <c r="X44" s="11">
        <f t="shared" si="13"/>
        <v>1782.1040502354658</v>
      </c>
    </row>
    <row r="45" spans="1:24" ht="15.75">
      <c r="B45" s="10" t="s">
        <v>31</v>
      </c>
      <c r="C45" s="9"/>
      <c r="D45" s="11">
        <f t="shared" ref="D45:X45" si="14">+D13/D36</f>
        <v>2234.362903814651</v>
      </c>
      <c r="E45" s="11">
        <f t="shared" si="14"/>
        <v>2232.8641564743175</v>
      </c>
      <c r="F45" s="11">
        <f t="shared" si="14"/>
        <v>2122.5420624559097</v>
      </c>
      <c r="G45" s="11">
        <f t="shared" si="14"/>
        <v>2121.3704228805004</v>
      </c>
      <c r="H45" s="11">
        <f t="shared" si="14"/>
        <v>2119.8016947429173</v>
      </c>
      <c r="I45" s="11">
        <f t="shared" si="14"/>
        <v>2141.8214648479784</v>
      </c>
      <c r="J45" s="11">
        <f t="shared" si="14"/>
        <v>2147.1729265428721</v>
      </c>
      <c r="K45" s="11">
        <f t="shared" si="14"/>
        <v>2155.7265663720082</v>
      </c>
      <c r="L45" s="11">
        <f t="shared" si="14"/>
        <v>2160.5646285903745</v>
      </c>
      <c r="M45" s="11">
        <f t="shared" si="14"/>
        <v>2163.9323713387839</v>
      </c>
      <c r="N45" s="11">
        <f t="shared" si="14"/>
        <v>2053.1854047097631</v>
      </c>
      <c r="O45" s="11">
        <f t="shared" si="14"/>
        <v>2062.2709643902399</v>
      </c>
      <c r="P45" s="11">
        <f t="shared" si="14"/>
        <v>2061.7849467549854</v>
      </c>
      <c r="Q45" s="11">
        <f t="shared" si="14"/>
        <v>2072.4759825163374</v>
      </c>
      <c r="R45" s="11">
        <f t="shared" si="14"/>
        <v>2077.0660073894278</v>
      </c>
      <c r="S45" s="11">
        <f t="shared" si="14"/>
        <v>2081.5411594062302</v>
      </c>
      <c r="T45" s="11">
        <f t="shared" si="14"/>
        <v>2067.0134306072428</v>
      </c>
      <c r="U45" s="11">
        <f t="shared" si="14"/>
        <v>2070.7670501748084</v>
      </c>
      <c r="V45" s="11">
        <f t="shared" si="14"/>
        <v>2068.9665982661659</v>
      </c>
      <c r="W45" s="11">
        <f t="shared" si="14"/>
        <v>2070.5226763716464</v>
      </c>
      <c r="X45" s="11">
        <f t="shared" si="14"/>
        <v>1916.5511667809058</v>
      </c>
    </row>
    <row r="46" spans="1:24" ht="15.75">
      <c r="B46" s="10" t="s">
        <v>11</v>
      </c>
      <c r="C46" s="9"/>
      <c r="D46" s="11">
        <f t="shared" ref="D46:X46" si="15">+D16/D36</f>
        <v>250.32383704349763</v>
      </c>
      <c r="E46" s="11">
        <f t="shared" si="15"/>
        <v>254.94055578691942</v>
      </c>
      <c r="F46" s="11">
        <f t="shared" si="15"/>
        <v>259.38673845964763</v>
      </c>
      <c r="G46" s="11">
        <f t="shared" si="15"/>
        <v>263.74494235765661</v>
      </c>
      <c r="H46" s="11">
        <f t="shared" si="15"/>
        <v>268.14434792179998</v>
      </c>
      <c r="I46" s="11">
        <f t="shared" si="15"/>
        <v>272.68504777201866</v>
      </c>
      <c r="J46" s="11">
        <f t="shared" si="15"/>
        <v>277.40710095208874</v>
      </c>
      <c r="K46" s="11">
        <f t="shared" si="15"/>
        <v>282.28880879998877</v>
      </c>
      <c r="L46" s="11">
        <f t="shared" si="15"/>
        <v>287.29582291488214</v>
      </c>
      <c r="M46" s="11">
        <f t="shared" si="15"/>
        <v>292.36288468518836</v>
      </c>
      <c r="N46" s="11">
        <f t="shared" si="15"/>
        <v>297.43740460697927</v>
      </c>
      <c r="O46" s="11">
        <f t="shared" si="15"/>
        <v>301.31067191403497</v>
      </c>
      <c r="P46" s="11">
        <f t="shared" si="15"/>
        <v>305.18889482281406</v>
      </c>
      <c r="Q46" s="11">
        <f t="shared" si="15"/>
        <v>309.06733716740973</v>
      </c>
      <c r="R46" s="11">
        <f t="shared" si="15"/>
        <v>312.94496600910958</v>
      </c>
      <c r="S46" s="11">
        <f t="shared" si="15"/>
        <v>316.82031501429003</v>
      </c>
      <c r="T46" s="11">
        <f t="shared" si="15"/>
        <v>318.36542570127079</v>
      </c>
      <c r="U46" s="11">
        <f t="shared" si="15"/>
        <v>319.88692853976869</v>
      </c>
      <c r="V46" s="11">
        <f t="shared" si="15"/>
        <v>321.38243710362815</v>
      </c>
      <c r="W46" s="11">
        <f t="shared" si="15"/>
        <v>322.85033376900014</v>
      </c>
      <c r="X46" s="11">
        <f t="shared" si="15"/>
        <v>324.29031858857462</v>
      </c>
    </row>
    <row r="47" spans="1:24" ht="15.75">
      <c r="B47" s="10" t="s">
        <v>12</v>
      </c>
      <c r="C47" s="9"/>
      <c r="D47" s="11">
        <f t="shared" ref="D47:X47" si="16">+D19/D36</f>
        <v>2341.6042989986049</v>
      </c>
      <c r="E47" s="11">
        <f t="shared" si="16"/>
        <v>2305.7927463229016</v>
      </c>
      <c r="F47" s="11">
        <f t="shared" si="16"/>
        <v>2269.5037406594615</v>
      </c>
      <c r="G47" s="11">
        <f t="shared" si="16"/>
        <v>2233.8834190730954</v>
      </c>
      <c r="H47" s="11">
        <f t="shared" si="16"/>
        <v>2196.286199438111</v>
      </c>
      <c r="I47" s="11">
        <f t="shared" si="16"/>
        <v>2159.731988845147</v>
      </c>
      <c r="J47" s="11">
        <f t="shared" si="16"/>
        <v>2123.7877713089215</v>
      </c>
      <c r="K47" s="11">
        <f t="shared" si="16"/>
        <v>2088.075278540302</v>
      </c>
      <c r="L47" s="11">
        <f t="shared" si="16"/>
        <v>2058.2430169059521</v>
      </c>
      <c r="M47" s="11">
        <f t="shared" si="16"/>
        <v>2030.5348096376258</v>
      </c>
      <c r="N47" s="11">
        <f t="shared" si="16"/>
        <v>2003.605780814398</v>
      </c>
      <c r="O47" s="11">
        <f t="shared" si="16"/>
        <v>1976.5556795553009</v>
      </c>
      <c r="P47" s="11">
        <f t="shared" si="16"/>
        <v>1952.0829851883541</v>
      </c>
      <c r="Q47" s="11">
        <f t="shared" si="16"/>
        <v>1926.9289324125896</v>
      </c>
      <c r="R47" s="11">
        <f t="shared" si="16"/>
        <v>1903.0122626204366</v>
      </c>
      <c r="S47" s="11">
        <f t="shared" si="16"/>
        <v>1881.8785553489863</v>
      </c>
      <c r="T47" s="11">
        <f t="shared" si="16"/>
        <v>1860.5446188422623</v>
      </c>
      <c r="U47" s="11">
        <f t="shared" si="16"/>
        <v>1841.7520579141851</v>
      </c>
      <c r="V47" s="11">
        <f t="shared" si="16"/>
        <v>1821.9752393075928</v>
      </c>
      <c r="W47" s="11">
        <f t="shared" si="16"/>
        <v>1802.0353849029243</v>
      </c>
      <c r="X47" s="11">
        <f t="shared" si="16"/>
        <v>1782.1040502354658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8340.056454641579</v>
      </c>
      <c r="E50" s="11">
        <f t="shared" ref="E50:X50" si="18">+E35/E36</f>
        <v>7359.2388584607907</v>
      </c>
      <c r="F50" s="11">
        <f t="shared" si="18"/>
        <v>7139.3447867984851</v>
      </c>
      <c r="G50" s="11">
        <f t="shared" si="18"/>
        <v>7101.240057440049</v>
      </c>
      <c r="H50" s="11">
        <f t="shared" si="18"/>
        <v>7314.6645865338332</v>
      </c>
      <c r="I50" s="11">
        <f t="shared" si="18"/>
        <v>7530.66439505567</v>
      </c>
      <c r="J50" s="11">
        <f t="shared" si="18"/>
        <v>7555.5119736899624</v>
      </c>
      <c r="K50" s="11">
        <f t="shared" si="18"/>
        <v>7808.9362026694207</v>
      </c>
      <c r="L50" s="11">
        <f t="shared" si="18"/>
        <v>8147.8998706526654</v>
      </c>
      <c r="M50" s="11">
        <f t="shared" si="18"/>
        <v>8431.0811765768303</v>
      </c>
      <c r="N50" s="11">
        <f t="shared" si="18"/>
        <v>8810.4450190661573</v>
      </c>
      <c r="O50" s="11">
        <f t="shared" si="18"/>
        <v>9160.7275171863639</v>
      </c>
      <c r="P50" s="11">
        <f t="shared" si="18"/>
        <v>9597.4459408043422</v>
      </c>
      <c r="Q50" s="11">
        <f t="shared" si="18"/>
        <v>9991.3389419616415</v>
      </c>
      <c r="R50" s="11">
        <f t="shared" si="18"/>
        <v>10495.621519223783</v>
      </c>
      <c r="S50" s="11">
        <f t="shared" si="18"/>
        <v>10937.088484839052</v>
      </c>
      <c r="T50" s="11">
        <f t="shared" si="18"/>
        <v>11388.911578625462</v>
      </c>
      <c r="U50" s="11">
        <f t="shared" si="18"/>
        <v>11426.614212261324</v>
      </c>
      <c r="V50" s="11">
        <f t="shared" si="18"/>
        <v>11552.581865495296</v>
      </c>
      <c r="W50" s="11">
        <f t="shared" si="18"/>
        <v>10788.306060258948</v>
      </c>
      <c r="X50" s="11">
        <f t="shared" si="18"/>
        <v>10944.393658591938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2.5390440589192709</v>
      </c>
      <c r="F53" s="32">
        <f>IFERROR(((F39/$D39)-1)*100,0)</f>
        <v>5.876807568712783</v>
      </c>
      <c r="G53" s="32">
        <f>IFERROR(((G39/$D39)-1)*100,0)</f>
        <v>4.7543324027931488</v>
      </c>
      <c r="H53" s="32">
        <f t="shared" ref="H53:X53" si="19">IFERROR(((H39/$D39)-1)*100,0)</f>
        <v>6.1198654496159355</v>
      </c>
      <c r="I53" s="32">
        <f t="shared" si="19"/>
        <v>7.9642174832326607</v>
      </c>
      <c r="J53" s="32">
        <f t="shared" si="19"/>
        <v>6.8432436401259844</v>
      </c>
      <c r="K53" s="32">
        <f t="shared" si="19"/>
        <v>7.672705261072621</v>
      </c>
      <c r="L53" s="32">
        <f t="shared" si="19"/>
        <v>8.7815306884372557</v>
      </c>
      <c r="M53" s="32">
        <f t="shared" si="19"/>
        <v>11.955115018194796</v>
      </c>
      <c r="N53" s="32">
        <f t="shared" si="19"/>
        <v>14.525678216534764</v>
      </c>
      <c r="O53" s="32">
        <f t="shared" si="19"/>
        <v>15.950689405194506</v>
      </c>
      <c r="P53" s="32">
        <f t="shared" si="19"/>
        <v>17.846637943857658</v>
      </c>
      <c r="Q53" s="32">
        <f t="shared" si="19"/>
        <v>20.450507251363149</v>
      </c>
      <c r="R53" s="32">
        <f t="shared" si="19"/>
        <v>22.316058932037986</v>
      </c>
      <c r="S53" s="32">
        <f t="shared" si="19"/>
        <v>24.626813705555971</v>
      </c>
      <c r="T53" s="32">
        <f t="shared" si="19"/>
        <v>23.993593453905259</v>
      </c>
      <c r="U53" s="32">
        <f t="shared" si="19"/>
        <v>25.317268454161535</v>
      </c>
      <c r="V53" s="32">
        <f t="shared" si="19"/>
        <v>26.390986627825509</v>
      </c>
      <c r="W53" s="32">
        <f t="shared" si="19"/>
        <v>27.786420367381346</v>
      </c>
      <c r="X53" s="32">
        <f t="shared" si="19"/>
        <v>29.185794153667555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1.0087554350514338</v>
      </c>
      <c r="F54" s="32">
        <f t="shared" ref="F54:I54" si="21">IFERROR(((F40/$D40)-1)*100,0)</f>
        <v>1.7851563353000088</v>
      </c>
      <c r="G54" s="32">
        <f t="shared" si="21"/>
        <v>2.5942915756579366</v>
      </c>
      <c r="H54" s="32">
        <f t="shared" si="21"/>
        <v>3.991691856206292</v>
      </c>
      <c r="I54" s="32">
        <f t="shared" si="21"/>
        <v>4.7869195457295843</v>
      </c>
      <c r="J54" s="32">
        <f t="shared" ref="J54:X54" si="22">IFERROR(((J40/$D40)-1)*100,0)</f>
        <v>5.8337973590593784</v>
      </c>
      <c r="K54" s="32">
        <f t="shared" si="22"/>
        <v>7.2593250077469973</v>
      </c>
      <c r="L54" s="32">
        <f t="shared" si="22"/>
        <v>9.382128621776431</v>
      </c>
      <c r="M54" s="32">
        <f t="shared" si="22"/>
        <v>11.908200036714046</v>
      </c>
      <c r="N54" s="32">
        <f t="shared" si="22"/>
        <v>14.749950715383321</v>
      </c>
      <c r="O54" s="32">
        <f t="shared" si="22"/>
        <v>17.624064804233306</v>
      </c>
      <c r="P54" s="32">
        <f t="shared" si="22"/>
        <v>20.938639816005853</v>
      </c>
      <c r="Q54" s="32">
        <f t="shared" si="22"/>
        <v>24.260712112051031</v>
      </c>
      <c r="R54" s="32">
        <f t="shared" si="22"/>
        <v>28.037189245765859</v>
      </c>
      <c r="S54" s="32">
        <f t="shared" si="22"/>
        <v>32.065668279411284</v>
      </c>
      <c r="T54" s="32">
        <f t="shared" si="22"/>
        <v>35.716842297498474</v>
      </c>
      <c r="U54" s="32">
        <f t="shared" si="22"/>
        <v>39.569997266119962</v>
      </c>
      <c r="V54" s="32">
        <f t="shared" si="22"/>
        <v>43.545874616496683</v>
      </c>
      <c r="W54" s="32">
        <f t="shared" si="22"/>
        <v>46.353806757053938</v>
      </c>
      <c r="X54" s="39">
        <f t="shared" si="22"/>
        <v>48.254220575067343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3.2936886031082802</v>
      </c>
      <c r="F55" s="32">
        <f t="shared" ref="F55:I55" si="23">IFERROR(((F41/$D41)-1)*100,0)</f>
        <v>7.9505476462807589</v>
      </c>
      <c r="G55" s="32">
        <f t="shared" si="23"/>
        <v>6.1001224551486821</v>
      </c>
      <c r="H55" s="32">
        <f t="shared" si="23"/>
        <v>7.5839026328653913</v>
      </c>
      <c r="I55" s="32">
        <f t="shared" si="23"/>
        <v>9.9360551420943466</v>
      </c>
      <c r="J55" s="32">
        <f t="shared" ref="J55:X55" si="24">IFERROR(((J41/$D41)-1)*100,0)</f>
        <v>7.9931607990987086</v>
      </c>
      <c r="K55" s="32">
        <f t="shared" si="24"/>
        <v>8.6869722195577204</v>
      </c>
      <c r="L55" s="32">
        <f t="shared" si="24"/>
        <v>9.523147576683666</v>
      </c>
      <c r="M55" s="32">
        <f t="shared" si="24"/>
        <v>13.153683613895307</v>
      </c>
      <c r="N55" s="32">
        <f t="shared" si="24"/>
        <v>15.956896445689516</v>
      </c>
      <c r="O55" s="32">
        <f t="shared" si="24"/>
        <v>16.963662836623826</v>
      </c>
      <c r="P55" s="32">
        <f t="shared" si="24"/>
        <v>18.490724871663346</v>
      </c>
      <c r="Q55" s="32">
        <f t="shared" si="24"/>
        <v>21.010024719093611</v>
      </c>
      <c r="R55" s="32">
        <f t="shared" si="24"/>
        <v>22.319152905112951</v>
      </c>
      <c r="S55" s="32">
        <f t="shared" si="24"/>
        <v>24.167756501432258</v>
      </c>
      <c r="T55" s="32">
        <f t="shared" si="24"/>
        <v>21.986924296010702</v>
      </c>
      <c r="U55" s="32">
        <f t="shared" si="24"/>
        <v>22.493833483880763</v>
      </c>
      <c r="V55" s="32">
        <f t="shared" si="24"/>
        <v>22.608655002702328</v>
      </c>
      <c r="W55" s="32">
        <f t="shared" si="24"/>
        <v>23.600908897103935</v>
      </c>
      <c r="X55" s="32">
        <f t="shared" si="24"/>
        <v>25.128160812177391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-0.67740592108148645</v>
      </c>
      <c r="F56" s="32">
        <f t="shared" ref="F56:I56" si="25">IFERROR(((F42/$D42)-1)*100,0)</f>
        <v>-3.6230408990611473</v>
      </c>
      <c r="G56" s="32">
        <f t="shared" si="25"/>
        <v>-4.2950633070742539</v>
      </c>
      <c r="H56" s="32">
        <f t="shared" si="25"/>
        <v>-5.0154206564614672</v>
      </c>
      <c r="I56" s="32">
        <f t="shared" si="25"/>
        <v>-5.2224894087425255</v>
      </c>
      <c r="J56" s="32">
        <f t="shared" ref="J56:X56" si="26">IFERROR(((J42/$D42)-1)*100,0)</f>
        <v>-5.7585263457530562</v>
      </c>
      <c r="K56" s="32">
        <f t="shared" si="26"/>
        <v>-6.2201053286120249</v>
      </c>
      <c r="L56" s="32">
        <f t="shared" si="26"/>
        <v>-6.6342367006331004</v>
      </c>
      <c r="M56" s="32">
        <f t="shared" si="26"/>
        <v>-7.0335786091596741</v>
      </c>
      <c r="N56" s="32">
        <f t="shared" si="26"/>
        <v>-9.7810605665344053</v>
      </c>
      <c r="O56" s="32">
        <f t="shared" si="26"/>
        <v>-10.073029578663927</v>
      </c>
      <c r="P56" s="32">
        <f t="shared" si="26"/>
        <v>-10.50981403528567</v>
      </c>
      <c r="Q56" s="32">
        <f t="shared" si="26"/>
        <v>-10.729124776855258</v>
      </c>
      <c r="R56" s="32">
        <f t="shared" si="26"/>
        <v>-11.049225988112122</v>
      </c>
      <c r="S56" s="32">
        <f t="shared" si="26"/>
        <v>-11.314092034189759</v>
      </c>
      <c r="T56" s="32">
        <f t="shared" si="26"/>
        <v>-12.025125710678298</v>
      </c>
      <c r="U56" s="32">
        <f t="shared" si="26"/>
        <v>-12.305204935291602</v>
      </c>
      <c r="V56" s="32">
        <f t="shared" si="26"/>
        <v>-12.721295920802756</v>
      </c>
      <c r="W56" s="32">
        <f t="shared" si="26"/>
        <v>-13.071790316895338</v>
      </c>
      <c r="X56" s="32">
        <f t="shared" si="26"/>
        <v>-16.645193951578406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0.12548750519798535</v>
      </c>
      <c r="F57" s="32">
        <f t="shared" ref="F57:I57" si="27">IFERROR(((F43/$D43)-1)*100,0)</f>
        <v>-4.1356497079829353</v>
      </c>
      <c r="G57" s="32">
        <f t="shared" si="27"/>
        <v>-4.0074015763291619</v>
      </c>
      <c r="H57" s="32">
        <f t="shared" si="27"/>
        <v>-3.8934766545266619</v>
      </c>
      <c r="I57" s="32">
        <f t="shared" si="27"/>
        <v>-2.8245101116413873</v>
      </c>
      <c r="J57" s="32">
        <f t="shared" ref="J57:X57" si="28">IFERROR(((J43/$D43)-1)*100,0)</f>
        <v>-2.4190861719022294</v>
      </c>
      <c r="K57" s="32">
        <f t="shared" si="28"/>
        <v>-1.8783601537645911</v>
      </c>
      <c r="L57" s="32">
        <f t="shared" si="28"/>
        <v>-1.4821300708584673</v>
      </c>
      <c r="M57" s="32">
        <f t="shared" si="28"/>
        <v>-1.1426585238012876</v>
      </c>
      <c r="N57" s="32">
        <f t="shared" si="28"/>
        <v>-5.3956069929001815</v>
      </c>
      <c r="O57" s="32">
        <f t="shared" si="28"/>
        <v>-4.874059275256859</v>
      </c>
      <c r="P57" s="32">
        <f t="shared" si="28"/>
        <v>-4.7375348105127113</v>
      </c>
      <c r="Q57" s="32">
        <f t="shared" si="28"/>
        <v>-4.1511639869248773</v>
      </c>
      <c r="R57" s="32">
        <f t="shared" si="28"/>
        <v>-3.8103703739696515</v>
      </c>
      <c r="S57" s="32">
        <f t="shared" si="28"/>
        <v>-3.4742917494627101</v>
      </c>
      <c r="T57" s="32">
        <f t="shared" si="28"/>
        <v>-3.996796977124617</v>
      </c>
      <c r="U57" s="32">
        <f t="shared" si="28"/>
        <v>-3.7844916462625888</v>
      </c>
      <c r="V57" s="32">
        <f t="shared" si="28"/>
        <v>-3.7967645553488416</v>
      </c>
      <c r="W57" s="32">
        <f t="shared" si="28"/>
        <v>-3.675060087693971</v>
      </c>
      <c r="X57" s="32">
        <f t="shared" si="28"/>
        <v>-9.8139234809314306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-1.5293597082572052</v>
      </c>
      <c r="F58" s="32">
        <f t="shared" ref="F58:I58" si="29">IFERROR(((F44/$D44)-1)*100,0)</f>
        <v>-3.0791094110126704</v>
      </c>
      <c r="G58" s="32">
        <f t="shared" si="29"/>
        <v>-4.6003024495461009</v>
      </c>
      <c r="H58" s="32">
        <f t="shared" si="29"/>
        <v>-6.2059204291109227</v>
      </c>
      <c r="I58" s="32">
        <f t="shared" si="29"/>
        <v>-7.7669959109332058</v>
      </c>
      <c r="J58" s="32">
        <f t="shared" ref="J58:X58" si="30">IFERROR(((J44/$D44)-1)*100,0)</f>
        <v>-9.3020211733824247</v>
      </c>
      <c r="K58" s="32">
        <f t="shared" si="30"/>
        <v>-10.827150452650159</v>
      </c>
      <c r="L58" s="32">
        <f t="shared" si="30"/>
        <v>-12.101159970274789</v>
      </c>
      <c r="M58" s="32">
        <f t="shared" si="30"/>
        <v>-13.28446012394191</v>
      </c>
      <c r="N58" s="32">
        <f t="shared" si="30"/>
        <v>-14.4344848670099</v>
      </c>
      <c r="O58" s="32">
        <f t="shared" si="30"/>
        <v>-15.589680100921333</v>
      </c>
      <c r="P58" s="32">
        <f t="shared" si="30"/>
        <v>-16.634805204996884</v>
      </c>
      <c r="Q58" s="32">
        <f t="shared" si="30"/>
        <v>-17.709028240311685</v>
      </c>
      <c r="R58" s="32">
        <f t="shared" si="30"/>
        <v>-18.730407890254284</v>
      </c>
      <c r="S58" s="32">
        <f t="shared" si="30"/>
        <v>-19.632939000249607</v>
      </c>
      <c r="T58" s="32">
        <f t="shared" si="30"/>
        <v>-20.544021052663318</v>
      </c>
      <c r="U58" s="32">
        <f t="shared" si="30"/>
        <v>-21.346571720003393</v>
      </c>
      <c r="V58" s="32">
        <f t="shared" si="30"/>
        <v>-22.191155863235867</v>
      </c>
      <c r="W58" s="32">
        <f t="shared" si="30"/>
        <v>-23.042702574744556</v>
      </c>
      <c r="X58" s="32">
        <f t="shared" si="30"/>
        <v>-23.893885444368689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-6.7077167177043151E-2</v>
      </c>
      <c r="F59" s="32">
        <f t="shared" ref="F59:I59" si="31">IFERROR(((F45/$D45)-1)*100,0)</f>
        <v>-5.0045962170170881</v>
      </c>
      <c r="G59" s="32">
        <f t="shared" si="31"/>
        <v>-5.0570335168580893</v>
      </c>
      <c r="H59" s="32">
        <f t="shared" si="31"/>
        <v>-5.127242708699975</v>
      </c>
      <c r="I59" s="32">
        <f t="shared" si="31"/>
        <v>-4.1417371729847385</v>
      </c>
      <c r="J59" s="32">
        <f t="shared" ref="J59:X59" si="32">IFERROR(((J45/$D45)-1)*100,0)</f>
        <v>-3.9022298984163428</v>
      </c>
      <c r="K59" s="32">
        <f t="shared" si="32"/>
        <v>-3.5194075818386406</v>
      </c>
      <c r="L59" s="32">
        <f t="shared" si="32"/>
        <v>-3.3028777508919083</v>
      </c>
      <c r="M59" s="32">
        <f t="shared" si="32"/>
        <v>-3.1521527839378005</v>
      </c>
      <c r="N59" s="32">
        <f t="shared" si="32"/>
        <v>-8.1086872143987794</v>
      </c>
      <c r="O59" s="32">
        <f t="shared" si="32"/>
        <v>-7.7020585658043483</v>
      </c>
      <c r="P59" s="32">
        <f t="shared" si="32"/>
        <v>-7.7238105217836033</v>
      </c>
      <c r="Q59" s="32">
        <f t="shared" si="32"/>
        <v>-7.2453280092472756</v>
      </c>
      <c r="R59" s="32">
        <f t="shared" si="32"/>
        <v>-7.039899210494216</v>
      </c>
      <c r="S59" s="32">
        <f t="shared" si="32"/>
        <v>-6.8396116023727966</v>
      </c>
      <c r="T59" s="32">
        <f t="shared" si="32"/>
        <v>-7.489807180458385</v>
      </c>
      <c r="U59" s="32">
        <f t="shared" si="32"/>
        <v>-7.321812108522785</v>
      </c>
      <c r="V59" s="32">
        <f t="shared" si="32"/>
        <v>-7.4023922105988067</v>
      </c>
      <c r="W59" s="32">
        <f t="shared" si="32"/>
        <v>-7.3327491771048354</v>
      </c>
      <c r="X59" s="32">
        <f t="shared" si="32"/>
        <v>-14.223819080202061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1.8442984886891001</v>
      </c>
      <c r="F60" s="32">
        <f t="shared" ref="F60:I60" si="33">IFERROR(((F46/$D46)-1)*100,0)</f>
        <v>3.620470796225117</v>
      </c>
      <c r="G60" s="32">
        <f t="shared" si="33"/>
        <v>5.3614971201591421</v>
      </c>
      <c r="H60" s="32">
        <f t="shared" si="33"/>
        <v>7.1189827899632796</v>
      </c>
      <c r="I60" s="32">
        <f t="shared" si="33"/>
        <v>8.9329130587892926</v>
      </c>
      <c r="J60" s="32">
        <f t="shared" ref="J60:X60" si="34">IFERROR(((J46/$D46)-1)*100,0)</f>
        <v>10.819290814835568</v>
      </c>
      <c r="K60" s="32">
        <f t="shared" si="34"/>
        <v>12.769447821677771</v>
      </c>
      <c r="L60" s="32">
        <f t="shared" si="34"/>
        <v>14.769662493212765</v>
      </c>
      <c r="M60" s="32">
        <f t="shared" si="34"/>
        <v>16.793865154114673</v>
      </c>
      <c r="N60" s="32">
        <f t="shared" si="34"/>
        <v>18.821047216248488</v>
      </c>
      <c r="O60" s="32">
        <f t="shared" si="34"/>
        <v>20.368349843438025</v>
      </c>
      <c r="P60" s="32">
        <f t="shared" si="34"/>
        <v>21.917632146946818</v>
      </c>
      <c r="Q60" s="32">
        <f t="shared" si="34"/>
        <v>23.467002111231029</v>
      </c>
      <c r="R60" s="32">
        <f t="shared" si="34"/>
        <v>25.016047095319394</v>
      </c>
      <c r="S60" s="32">
        <f t="shared" si="34"/>
        <v>26.564181324544656</v>
      </c>
      <c r="T60" s="32">
        <f t="shared" si="34"/>
        <v>27.181426052505685</v>
      </c>
      <c r="U60" s="32">
        <f t="shared" si="34"/>
        <v>27.78923985740256</v>
      </c>
      <c r="V60" s="32">
        <f t="shared" si="34"/>
        <v>28.386669403674492</v>
      </c>
      <c r="W60" s="32">
        <f t="shared" si="34"/>
        <v>28.973068478852014</v>
      </c>
      <c r="X60" s="32">
        <f t="shared" si="34"/>
        <v>29.548317259224554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-1.5293597082572052</v>
      </c>
      <c r="F61" s="32">
        <f t="shared" ref="F61:I61" si="36">IFERROR(((F47/$D47)-1)*100,0)</f>
        <v>-3.0791094110126704</v>
      </c>
      <c r="G61" s="32">
        <f t="shared" si="36"/>
        <v>-4.6003024495461009</v>
      </c>
      <c r="H61" s="32">
        <f t="shared" si="36"/>
        <v>-6.2059204291109227</v>
      </c>
      <c r="I61" s="32">
        <f t="shared" si="36"/>
        <v>-7.7669959109332058</v>
      </c>
      <c r="J61" s="32">
        <f t="shared" ref="J61:X61" si="37">IFERROR(((J47/$D47)-1)*100,0)</f>
        <v>-9.3020211733824247</v>
      </c>
      <c r="K61" s="32">
        <f t="shared" si="37"/>
        <v>-10.827150452650159</v>
      </c>
      <c r="L61" s="32">
        <f t="shared" si="37"/>
        <v>-12.101159970274789</v>
      </c>
      <c r="M61" s="32">
        <f t="shared" si="37"/>
        <v>-13.28446012394191</v>
      </c>
      <c r="N61" s="32">
        <f t="shared" si="37"/>
        <v>-14.4344848670099</v>
      </c>
      <c r="O61" s="32">
        <f t="shared" si="37"/>
        <v>-15.589680100921333</v>
      </c>
      <c r="P61" s="32">
        <f t="shared" si="37"/>
        <v>-16.634805204996884</v>
      </c>
      <c r="Q61" s="32">
        <f t="shared" si="37"/>
        <v>-17.709028240311685</v>
      </c>
      <c r="R61" s="32">
        <f t="shared" si="37"/>
        <v>-18.730407890254284</v>
      </c>
      <c r="S61" s="32">
        <f t="shared" si="37"/>
        <v>-19.632939000249607</v>
      </c>
      <c r="T61" s="32">
        <f t="shared" si="37"/>
        <v>-20.544021052663318</v>
      </c>
      <c r="U61" s="32">
        <f t="shared" si="37"/>
        <v>-21.346571720003393</v>
      </c>
      <c r="V61" s="32">
        <f t="shared" si="37"/>
        <v>-22.191155863235867</v>
      </c>
      <c r="W61" s="32">
        <f t="shared" si="37"/>
        <v>-23.042702574744556</v>
      </c>
      <c r="X61" s="32">
        <f t="shared" si="37"/>
        <v>-23.893885444368689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-11.76032322460987</v>
      </c>
      <c r="F64" s="32">
        <f t="shared" ref="F64:I64" si="41">IFERROR(((F50/$D50)-1)*100,0)</f>
        <v>-14.396924941375532</v>
      </c>
      <c r="G64" s="32">
        <f t="shared" si="41"/>
        <v>-14.853813087944733</v>
      </c>
      <c r="H64" s="32">
        <f t="shared" si="41"/>
        <v>-12.294783298943656</v>
      </c>
      <c r="I64" s="32">
        <f t="shared" si="41"/>
        <v>-9.7048750687466772</v>
      </c>
      <c r="J64" s="32">
        <f t="shared" ref="J64:X64" si="42">IFERROR(((J50/$D50)-1)*100,0)</f>
        <v>-9.406944487947511</v>
      </c>
      <c r="K64" s="32">
        <f t="shared" si="42"/>
        <v>-6.3683052370295261</v>
      </c>
      <c r="L64" s="32">
        <f t="shared" si="42"/>
        <v>-2.3040201830045293</v>
      </c>
      <c r="M64" s="32">
        <f t="shared" si="42"/>
        <v>1.0914161364530273</v>
      </c>
      <c r="N64" s="32">
        <f t="shared" si="42"/>
        <v>5.6401124738524766</v>
      </c>
      <c r="O64" s="32">
        <f t="shared" si="42"/>
        <v>9.8401139969268137</v>
      </c>
      <c r="P64" s="32">
        <f t="shared" si="42"/>
        <v>15.076510488882544</v>
      </c>
      <c r="Q64" s="32">
        <f t="shared" si="42"/>
        <v>19.799416182621353</v>
      </c>
      <c r="R64" s="32">
        <f t="shared" si="42"/>
        <v>25.845928937118234</v>
      </c>
      <c r="S64" s="32">
        <f t="shared" si="42"/>
        <v>31.139261998066203</v>
      </c>
      <c r="T64" s="32">
        <f t="shared" si="42"/>
        <v>36.556768417161891</v>
      </c>
      <c r="U64" s="32">
        <f t="shared" si="42"/>
        <v>37.008835304729274</v>
      </c>
      <c r="V64" s="32">
        <f t="shared" si="42"/>
        <v>38.519228596657975</v>
      </c>
      <c r="W64" s="32">
        <f t="shared" si="42"/>
        <v>29.355312148454573</v>
      </c>
      <c r="X64" s="32">
        <f t="shared" si="42"/>
        <v>31.226853416572986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26.266334483346441</v>
      </c>
      <c r="D67" s="30">
        <f>(D8/D7)*100</f>
        <v>25.435702869916778</v>
      </c>
      <c r="E67" s="30">
        <f t="shared" ref="E67:X67" si="43">(E8/E7)*100</f>
        <v>25.056101449802604</v>
      </c>
      <c r="F67" s="30">
        <f t="shared" si="43"/>
        <v>24.452730041302988</v>
      </c>
      <c r="G67" s="30">
        <f t="shared" si="43"/>
        <v>24.911217100157483</v>
      </c>
      <c r="H67" s="30">
        <f t="shared" si="43"/>
        <v>24.925604304033548</v>
      </c>
      <c r="I67" s="30">
        <f t="shared" si="43"/>
        <v>24.687151098307087</v>
      </c>
      <c r="J67" s="30">
        <f t="shared" si="43"/>
        <v>25.195388416764875</v>
      </c>
      <c r="K67" s="30">
        <f t="shared" si="43"/>
        <v>25.338049362740691</v>
      </c>
      <c r="L67" s="30">
        <f t="shared" si="43"/>
        <v>25.57613691676298</v>
      </c>
      <c r="M67" s="30">
        <f t="shared" si="43"/>
        <v>25.425043995341035</v>
      </c>
      <c r="N67" s="30">
        <f t="shared" si="43"/>
        <v>25.485512910175345</v>
      </c>
      <c r="O67" s="30">
        <f t="shared" si="43"/>
        <v>25.802785460439715</v>
      </c>
      <c r="P67" s="30">
        <f t="shared" si="43"/>
        <v>26.103072277015656</v>
      </c>
      <c r="Q67" s="30">
        <f t="shared" si="43"/>
        <v>26.240309184340354</v>
      </c>
      <c r="R67" s="30">
        <f t="shared" si="43"/>
        <v>26.625415586387728</v>
      </c>
      <c r="S67" s="30">
        <f t="shared" si="43"/>
        <v>26.953935495843812</v>
      </c>
      <c r="T67" s="30">
        <f t="shared" si="43"/>
        <v>27.840577718282105</v>
      </c>
      <c r="U67" s="30">
        <f t="shared" si="43"/>
        <v>28.328585707361338</v>
      </c>
      <c r="V67" s="30">
        <f t="shared" si="43"/>
        <v>28.888058495017027</v>
      </c>
      <c r="W67" s="30">
        <f t="shared" si="43"/>
        <v>29.131514380411222</v>
      </c>
      <c r="X67" s="30">
        <f t="shared" si="43"/>
        <v>29.190131379870909</v>
      </c>
    </row>
    <row r="68" spans="1:24" ht="15.75">
      <c r="B68" s="20" t="s">
        <v>38</v>
      </c>
      <c r="C68" s="31">
        <f t="shared" ref="C68:C69" si="44">AVERAGE(D68:X68)</f>
        <v>70.211186216987315</v>
      </c>
      <c r="D68" s="30">
        <f>(D9/D7)*100</f>
        <v>70.196339335845863</v>
      </c>
      <c r="E68" s="30">
        <f t="shared" ref="E68:X68" si="45">(E9/E7)*100</f>
        <v>70.712955079517087</v>
      </c>
      <c r="F68" s="30">
        <f t="shared" si="45"/>
        <v>71.571229319044804</v>
      </c>
      <c r="G68" s="30">
        <f t="shared" si="45"/>
        <v>71.09815917492142</v>
      </c>
      <c r="H68" s="30">
        <f t="shared" si="45"/>
        <v>71.164773007338482</v>
      </c>
      <c r="I68" s="30">
        <f t="shared" si="45"/>
        <v>71.478391747684555</v>
      </c>
      <c r="J68" s="30">
        <f t="shared" si="45"/>
        <v>70.951838442286757</v>
      </c>
      <c r="K68" s="30">
        <f t="shared" si="45"/>
        <v>70.857582381818602</v>
      </c>
      <c r="L68" s="30">
        <f t="shared" si="45"/>
        <v>70.674902106704835</v>
      </c>
      <c r="M68" s="30">
        <f t="shared" si="45"/>
        <v>70.947847007892889</v>
      </c>
      <c r="N68" s="30">
        <f t="shared" si="45"/>
        <v>71.073577367018586</v>
      </c>
      <c r="O68" s="30">
        <f t="shared" si="45"/>
        <v>70.809591633831957</v>
      </c>
      <c r="P68" s="30">
        <f t="shared" si="45"/>
        <v>70.579995122170189</v>
      </c>
      <c r="Q68" s="30">
        <f t="shared" si="45"/>
        <v>70.522415820913537</v>
      </c>
      <c r="R68" s="30">
        <f t="shared" si="45"/>
        <v>70.198114945571689</v>
      </c>
      <c r="S68" s="30">
        <f t="shared" si="45"/>
        <v>69.937774310253815</v>
      </c>
      <c r="T68" s="30">
        <f t="shared" si="45"/>
        <v>69.060306213338549</v>
      </c>
      <c r="U68" s="30">
        <f t="shared" si="45"/>
        <v>68.61479513438556</v>
      </c>
      <c r="V68" s="30">
        <f t="shared" si="45"/>
        <v>68.095668700053906</v>
      </c>
      <c r="W68" s="30">
        <f t="shared" si="45"/>
        <v>67.897131152245578</v>
      </c>
      <c r="X68" s="30">
        <f t="shared" si="45"/>
        <v>67.991522553894768</v>
      </c>
    </row>
    <row r="69" spans="1:24" ht="15.75">
      <c r="B69" s="20" t="s">
        <v>10</v>
      </c>
      <c r="C69" s="31">
        <f t="shared" si="44"/>
        <v>3.5224792996662497</v>
      </c>
      <c r="D69" s="30">
        <f t="shared" ref="D69:X69" si="46">(D10/D7)*100</f>
        <v>4.3679577942373466</v>
      </c>
      <c r="E69" s="30">
        <f t="shared" si="46"/>
        <v>4.2309434706803009</v>
      </c>
      <c r="F69" s="30">
        <f t="shared" si="46"/>
        <v>3.9760406396522203</v>
      </c>
      <c r="G69" s="30">
        <f t="shared" si="46"/>
        <v>3.9906237249210932</v>
      </c>
      <c r="H69" s="30">
        <f t="shared" si="46"/>
        <v>3.9096226886279597</v>
      </c>
      <c r="I69" s="30">
        <f t="shared" si="46"/>
        <v>3.8344571540083576</v>
      </c>
      <c r="J69" s="30">
        <f t="shared" si="46"/>
        <v>3.8527731409483823</v>
      </c>
      <c r="K69" s="30">
        <f t="shared" si="46"/>
        <v>3.804368255440691</v>
      </c>
      <c r="L69" s="30">
        <f t="shared" si="46"/>
        <v>3.7489609765321776</v>
      </c>
      <c r="M69" s="30">
        <f t="shared" si="46"/>
        <v>3.6271089967660708</v>
      </c>
      <c r="N69" s="30">
        <f t="shared" si="46"/>
        <v>3.4409097228060639</v>
      </c>
      <c r="O69" s="30">
        <f t="shared" si="46"/>
        <v>3.3876229057283136</v>
      </c>
      <c r="P69" s="30">
        <f t="shared" si="46"/>
        <v>3.3169326008141522</v>
      </c>
      <c r="Q69" s="30">
        <f t="shared" si="46"/>
        <v>3.2372749947461257</v>
      </c>
      <c r="R69" s="30">
        <f t="shared" si="46"/>
        <v>3.1764694680405761</v>
      </c>
      <c r="S69" s="30">
        <f t="shared" si="46"/>
        <v>3.1082901939023682</v>
      </c>
      <c r="T69" s="30">
        <f t="shared" si="46"/>
        <v>3.0991160683793426</v>
      </c>
      <c r="U69" s="30">
        <f t="shared" si="46"/>
        <v>3.0566191582531221</v>
      </c>
      <c r="V69" s="30">
        <f t="shared" si="46"/>
        <v>3.0162728049290752</v>
      </c>
      <c r="W69" s="30">
        <f t="shared" si="46"/>
        <v>2.9713544673432062</v>
      </c>
      <c r="X69" s="30">
        <f t="shared" si="46"/>
        <v>2.8183460662343189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47.607311890306271</v>
      </c>
      <c r="D72" s="30">
        <f>(D13/D$10)*100</f>
        <v>46.295651989544503</v>
      </c>
      <c r="E72" s="30">
        <f t="shared" ref="E72:X72" si="47">(E13/E$10)*100</f>
        <v>46.580134768634238</v>
      </c>
      <c r="F72" s="30">
        <f t="shared" si="47"/>
        <v>45.632007848859331</v>
      </c>
      <c r="G72" s="30">
        <f t="shared" si="47"/>
        <v>45.927061727876641</v>
      </c>
      <c r="H72" s="30">
        <f t="shared" si="47"/>
        <v>46.241149723482273</v>
      </c>
      <c r="I72" s="30">
        <f t="shared" si="47"/>
        <v>46.823563401032672</v>
      </c>
      <c r="J72" s="30">
        <f t="shared" si="47"/>
        <v>47.20754832332446</v>
      </c>
      <c r="K72" s="30">
        <f t="shared" si="47"/>
        <v>47.628886191306876</v>
      </c>
      <c r="L72" s="30">
        <f t="shared" si="47"/>
        <v>47.947514825978018</v>
      </c>
      <c r="M72" s="30">
        <f t="shared" si="47"/>
        <v>48.228534169361389</v>
      </c>
      <c r="N72" s="30">
        <f t="shared" si="47"/>
        <v>47.153826727501361</v>
      </c>
      <c r="O72" s="30">
        <f t="shared" si="47"/>
        <v>47.516260761021599</v>
      </c>
      <c r="P72" s="30">
        <f t="shared" si="47"/>
        <v>47.736925663437603</v>
      </c>
      <c r="Q72" s="30">
        <f t="shared" si="47"/>
        <v>48.102340255480357</v>
      </c>
      <c r="R72" s="30">
        <f t="shared" si="47"/>
        <v>48.382361175280799</v>
      </c>
      <c r="S72" s="30">
        <f t="shared" si="47"/>
        <v>48.631411905147814</v>
      </c>
      <c r="T72" s="30">
        <f t="shared" si="47"/>
        <v>48.682305338389121</v>
      </c>
      <c r="U72" s="30">
        <f t="shared" si="47"/>
        <v>48.926474262007154</v>
      </c>
      <c r="V72" s="30">
        <f t="shared" si="47"/>
        <v>49.116983008736284</v>
      </c>
      <c r="W72" s="30">
        <f t="shared" si="47"/>
        <v>49.352112629076792</v>
      </c>
      <c r="X72" s="30">
        <f t="shared" si="47"/>
        <v>47.640495000952242</v>
      </c>
    </row>
    <row r="73" spans="1:24" ht="15.75">
      <c r="A73" s="36"/>
      <c r="B73" s="10" t="s">
        <v>11</v>
      </c>
      <c r="C73" s="31">
        <f>AVERAGE(D73:X73)</f>
        <v>6.6655458849161437</v>
      </c>
      <c r="D73" s="30">
        <f>(D16/D$10)*100</f>
        <v>5.1866709855717152</v>
      </c>
      <c r="E73" s="30">
        <f t="shared" ref="E73:X73" si="48">(E16/E$10)*100</f>
        <v>5.3183555354733523</v>
      </c>
      <c r="F73" s="30">
        <f t="shared" si="48"/>
        <v>5.5764914602376852</v>
      </c>
      <c r="G73" s="30">
        <f>(G16/G$10)*100</f>
        <v>5.7100024198638994</v>
      </c>
      <c r="H73" s="30">
        <f t="shared" si="48"/>
        <v>5.8492749442118095</v>
      </c>
      <c r="I73" s="30">
        <f t="shared" si="48"/>
        <v>5.9613211616463966</v>
      </c>
      <c r="J73" s="30">
        <f t="shared" si="48"/>
        <v>6.0990472455864388</v>
      </c>
      <c r="K73" s="30">
        <f t="shared" si="48"/>
        <v>6.236923437855924</v>
      </c>
      <c r="L73" s="30">
        <f t="shared" si="48"/>
        <v>6.3757040851123357</v>
      </c>
      <c r="M73" s="30">
        <f t="shared" si="48"/>
        <v>6.5160231256067958</v>
      </c>
      <c r="N73" s="30">
        <f t="shared" si="48"/>
        <v>6.8310011394698291</v>
      </c>
      <c r="O73" s="30">
        <f t="shared" si="48"/>
        <v>6.9424225545352272</v>
      </c>
      <c r="P73" s="30">
        <f t="shared" si="48"/>
        <v>7.0661004720171947</v>
      </c>
      <c r="Q73" s="30">
        <f t="shared" si="48"/>
        <v>7.1734786505130543</v>
      </c>
      <c r="R73" s="30">
        <f t="shared" si="48"/>
        <v>7.2896173350161311</v>
      </c>
      <c r="S73" s="30">
        <f t="shared" si="48"/>
        <v>7.4019286958388415</v>
      </c>
      <c r="T73" s="30">
        <f t="shared" si="48"/>
        <v>7.4981432794185103</v>
      </c>
      <c r="U73" s="30">
        <f t="shared" si="48"/>
        <v>7.5580397006183313</v>
      </c>
      <c r="V73" s="30">
        <f t="shared" si="48"/>
        <v>7.6295749364700125</v>
      </c>
      <c r="W73" s="30">
        <f t="shared" si="48"/>
        <v>7.6953255409035641</v>
      </c>
      <c r="X73" s="30">
        <f t="shared" si="48"/>
        <v>8.061016877271987</v>
      </c>
    </row>
    <row r="74" spans="1:24" ht="15.75">
      <c r="A74" s="36"/>
      <c r="B74" s="10" t="s">
        <v>12</v>
      </c>
      <c r="C74" s="31">
        <f>AVERAGE(D74:X74)</f>
        <v>45.72714222477758</v>
      </c>
      <c r="D74" s="30">
        <f>(D19/D$10)*100</f>
        <v>48.517677024883788</v>
      </c>
      <c r="E74" s="30">
        <f t="shared" ref="E74:X74" si="49">(E19/E$10)*100</f>
        <v>48.101509695892418</v>
      </c>
      <c r="F74" s="30">
        <f t="shared" si="49"/>
        <v>48.791500690902978</v>
      </c>
      <c r="G74" s="30">
        <f t="shared" si="49"/>
        <v>48.362935852259461</v>
      </c>
      <c r="H74" s="30">
        <f t="shared" si="49"/>
        <v>47.909575332305913</v>
      </c>
      <c r="I74" s="30">
        <f t="shared" si="49"/>
        <v>47.215115437320939</v>
      </c>
      <c r="J74" s="30">
        <f t="shared" si="49"/>
        <v>46.693404431089093</v>
      </c>
      <c r="K74" s="30">
        <f t="shared" si="49"/>
        <v>46.134190370837203</v>
      </c>
      <c r="L74" s="30">
        <f t="shared" si="49"/>
        <v>45.676781088909628</v>
      </c>
      <c r="M74" s="30">
        <f t="shared" si="49"/>
        <v>45.255442705031811</v>
      </c>
      <c r="N74" s="30">
        <f t="shared" si="49"/>
        <v>46.01517213302882</v>
      </c>
      <c r="O74" s="30">
        <f t="shared" si="49"/>
        <v>45.541316684443167</v>
      </c>
      <c r="P74" s="30">
        <f t="shared" si="49"/>
        <v>45.196973864545207</v>
      </c>
      <c r="Q74" s="30">
        <f t="shared" si="49"/>
        <v>44.724181094006582</v>
      </c>
      <c r="R74" s="30">
        <f t="shared" si="49"/>
        <v>44.328021489703055</v>
      </c>
      <c r="S74" s="30">
        <f t="shared" si="49"/>
        <v>43.966659399013345</v>
      </c>
      <c r="T74" s="30">
        <f t="shared" si="49"/>
        <v>43.819551382192373</v>
      </c>
      <c r="U74" s="30">
        <f t="shared" si="49"/>
        <v>43.515486037374508</v>
      </c>
      <c r="V74" s="30">
        <f t="shared" si="49"/>
        <v>43.253442054793709</v>
      </c>
      <c r="W74" s="30">
        <f t="shared" si="49"/>
        <v>42.95256183001964</v>
      </c>
      <c r="X74" s="30">
        <f t="shared" si="49"/>
        <v>44.298488121775769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15816221924.55172</v>
      </c>
      <c r="E147">
        <v>14166991529.565439</v>
      </c>
      <c r="F147">
        <v>13793057400.596251</v>
      </c>
      <c r="G147">
        <v>14073203228.859329</v>
      </c>
      <c r="H147">
        <v>15828171486.796709</v>
      </c>
      <c r="I147">
        <v>14077772627.73185</v>
      </c>
      <c r="J147">
        <v>14692285459.488461</v>
      </c>
      <c r="K147">
        <v>15720671818.3002</v>
      </c>
      <c r="L147">
        <v>17738804463.084438</v>
      </c>
      <c r="M147">
        <v>19043207802.810719</v>
      </c>
      <c r="N147">
        <v>20188759057.334499</v>
      </c>
      <c r="O147">
        <v>20563726608.996159</v>
      </c>
      <c r="P147">
        <v>22091876818.48806</v>
      </c>
      <c r="Q147">
        <v>22432908873.216438</v>
      </c>
      <c r="R147">
        <v>24045635087.9939</v>
      </c>
      <c r="S147">
        <v>25128936655.267872</v>
      </c>
      <c r="T147">
        <v>24462059380.265709</v>
      </c>
      <c r="U147">
        <v>25402683334.85033</v>
      </c>
      <c r="V147">
        <v>26144196291.318989</v>
      </c>
      <c r="W147">
        <v>23273649065.70887</v>
      </c>
      <c r="X147">
        <v>21023787409.721481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Wealth_HUN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2014-12-03T13:23:48Z</dcterms:modified>
</cp:coreProperties>
</file>