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HND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<sst xmlns="http://schemas.openxmlformats.org/spreadsheetml/2006/main" count="95" uniqueCount="65">
  <si>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</si>
  <si>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</si>
  <si>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</si>
  <si>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</si>
  <si>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</si>
  <si>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</si>
  <si>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</si>
  <si>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</si>
  <si>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</si>
  <si>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</si>
  <si>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</si>
  <si>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</si>
  <si>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</si>
  <si>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</si>
  <si>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</si>
  <si>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</si>
  <si>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</si>
  <si>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</si>
  <si>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</si>
  <si>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</si>
  <si>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</si>
  <si>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</si>
  <si>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</si>
  <si>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</si>
  <si>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</si>
  <si>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</si>
  <si>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</si>
  <si>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</si>
  <si>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</si>
  <si>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</si>
  <si>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</si>
  <si>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</si>
  <si>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</si>
  <si>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</si>
  <si>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</si>
  <si>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</si>
  <si>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</si>
  <si>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</si>
  <si>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</si>
  <si>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</si>
  <si>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</si>
  <si>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</si>
  <si>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</si>
  <si>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</si>
  <si>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</si>
  <si>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</si>
  <si>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</si>
  <si>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</si>
  <si>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</si>
  <si>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</si>
  <si>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</si>
  <si>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</si>
  <si>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</si>
  <si>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</si>
  <si>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</si>
  <si>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</si>
  <si>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</si>
  <si>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</si>
  <si>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</si>
  <si>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</si>
  <si>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</si>
  <si>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</si>
  <si>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</si>
  <si>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Honduras</t>
  </si>
  <si>
    <t>HND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</si>
</sst>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Wealth_HND!$B$54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Wealth_HND!$D$52:$X$52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Wealth_HND!$D$54:$X$54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1.7627916564455504E-3</c:v>
                </c:pt>
                <c:pt idx="2">
                  <c:v>1.6166174748878825</c:v>
                </c:pt>
                <c:pt idx="3">
                  <c:v>5.8408113018989516</c:v>
                </c:pt>
                <c:pt idx="4">
                  <c:v>9.5988574977338139</c:v>
                </c:pt>
                <c:pt idx="5">
                  <c:v>11.490011489756146</c:v>
                </c:pt>
                <c:pt idx="6">
                  <c:v>13.717262324030855</c:v>
                </c:pt>
                <c:pt idx="7">
                  <c:v>17.12230948235829</c:v>
                </c:pt>
                <c:pt idx="8">
                  <c:v>21.229571824226802</c:v>
                </c:pt>
                <c:pt idx="9">
                  <c:v>25.626945298185877</c:v>
                </c:pt>
                <c:pt idx="10">
                  <c:v>28.683930995654205</c:v>
                </c:pt>
                <c:pt idx="11">
                  <c:v>31.061496430378966</c:v>
                </c:pt>
                <c:pt idx="12">
                  <c:v>32.40873558006021</c:v>
                </c:pt>
                <c:pt idx="13">
                  <c:v>34.068248633655649</c:v>
                </c:pt>
                <c:pt idx="14">
                  <c:v>37.628721369139662</c:v>
                </c:pt>
                <c:pt idx="15">
                  <c:v>40.597807863370974</c:v>
                </c:pt>
                <c:pt idx="16">
                  <c:v>44.630823389828599</c:v>
                </c:pt>
                <c:pt idx="17">
                  <c:v>51.131767324986455</c:v>
                </c:pt>
                <c:pt idx="18">
                  <c:v>57.908125920832653</c:v>
                </c:pt>
                <c:pt idx="19">
                  <c:v>58.598699520329831</c:v>
                </c:pt>
                <c:pt idx="20" formatCode="_(* #,##0.0000_);_(* \(#,##0.0000\);_(* &quot;-&quot;??_);_(@_)">
                  <c:v>59.755485767991303</c:v>
                </c:pt>
              </c:numCache>
            </c:numRef>
          </c:val>
        </c:ser>
        <c:ser>
          <c:idx val="1"/>
          <c:order val="1"/>
          <c:tx>
            <c:strRef>
              <c:f>Wealth_HND!$B$55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Wealth_HND!$D$52:$X$52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Wealth_HND!$D$55:$X$55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1.1812660218023519</c:v>
                </c:pt>
                <c:pt idx="2">
                  <c:v>2.9543503761511936</c:v>
                </c:pt>
                <c:pt idx="3">
                  <c:v>4.1676102176009922</c:v>
                </c:pt>
                <c:pt idx="4">
                  <c:v>5.4502331241073509</c:v>
                </c:pt>
                <c:pt idx="5">
                  <c:v>1.9249734946447994</c:v>
                </c:pt>
                <c:pt idx="6">
                  <c:v>5.1288159198580097</c:v>
                </c:pt>
                <c:pt idx="7">
                  <c:v>6.8856814569832059</c:v>
                </c:pt>
                <c:pt idx="8">
                  <c:v>8.6874442610080713</c:v>
                </c:pt>
                <c:pt idx="9">
                  <c:v>11.512917988864491</c:v>
                </c:pt>
                <c:pt idx="10">
                  <c:v>12.674781746656393</c:v>
                </c:pt>
                <c:pt idx="11">
                  <c:v>13.754794693194716</c:v>
                </c:pt>
                <c:pt idx="12">
                  <c:v>14.887696374528891</c:v>
                </c:pt>
                <c:pt idx="13">
                  <c:v>11.849515543538391</c:v>
                </c:pt>
                <c:pt idx="14">
                  <c:v>13.463424338520857</c:v>
                </c:pt>
                <c:pt idx="15">
                  <c:v>16.094097025371855</c:v>
                </c:pt>
                <c:pt idx="16">
                  <c:v>18.819523427416883</c:v>
                </c:pt>
                <c:pt idx="17">
                  <c:v>21.115954784584169</c:v>
                </c:pt>
                <c:pt idx="18">
                  <c:v>23.419880416733552</c:v>
                </c:pt>
                <c:pt idx="19">
                  <c:v>25.725853378332154</c:v>
                </c:pt>
                <c:pt idx="20">
                  <c:v>27.999321774627539</c:v>
                </c:pt>
              </c:numCache>
            </c:numRef>
          </c:val>
        </c:ser>
        <c:ser>
          <c:idx val="2"/>
          <c:order val="2"/>
          <c:tx>
            <c:strRef>
              <c:f>Wealth_HND!$B$56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Wealth_HND!$D$52:$X$52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Wealth_HND!$D$56:$X$56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-4.5189577049775442</c:v>
                </c:pt>
                <c:pt idx="2">
                  <c:v>-8.843206729192655</c:v>
                </c:pt>
                <c:pt idx="3">
                  <c:v>-12.389655150680678</c:v>
                </c:pt>
                <c:pt idx="4">
                  <c:v>-16.390316763573232</c:v>
                </c:pt>
                <c:pt idx="5">
                  <c:v>-20.193905928042412</c:v>
                </c:pt>
                <c:pt idx="6">
                  <c:v>-23.6660881134218</c:v>
                </c:pt>
                <c:pt idx="7">
                  <c:v>-27.186546217018314</c:v>
                </c:pt>
                <c:pt idx="8">
                  <c:v>-30.305089549238453</c:v>
                </c:pt>
                <c:pt idx="9">
                  <c:v>-33.444805425445182</c:v>
                </c:pt>
                <c:pt idx="10">
                  <c:v>-37.361056283745455</c:v>
                </c:pt>
                <c:pt idx="11">
                  <c:v>-39.645886261566297</c:v>
                </c:pt>
                <c:pt idx="12">
                  <c:v>-41.62212262581069</c:v>
                </c:pt>
                <c:pt idx="13">
                  <c:v>-43.452861350642699</c:v>
                </c:pt>
                <c:pt idx="14">
                  <c:v>-45.559716931446417</c:v>
                </c:pt>
                <c:pt idx="15">
                  <c:v>-47.548123513327646</c:v>
                </c:pt>
                <c:pt idx="16">
                  <c:v>-49.476733812680209</c:v>
                </c:pt>
                <c:pt idx="17">
                  <c:v>-51.370474328100954</c:v>
                </c:pt>
                <c:pt idx="18">
                  <c:v>-53.156192050638573</c:v>
                </c:pt>
                <c:pt idx="19">
                  <c:v>-54.920895770627851</c:v>
                </c:pt>
                <c:pt idx="20">
                  <c:v>-56.606895600316584</c:v>
                </c:pt>
              </c:numCache>
            </c:numRef>
          </c:val>
        </c:ser>
        <c:ser>
          <c:idx val="4"/>
          <c:order val="3"/>
          <c:tx>
            <c:strRef>
              <c:f>Wealth_HND!$B$53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Wealth_HND!$D$52:$X$52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Wealth_HND!$D$53:$X$53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-1.7997880615265527</c:v>
                </c:pt>
                <c:pt idx="2">
                  <c:v>-3.1153398920561903</c:v>
                </c:pt>
                <c:pt idx="3">
                  <c:v>-4.0288049972917346</c:v>
                </c:pt>
                <c:pt idx="4">
                  <c:v>-5.1854717092970848</c:v>
                </c:pt>
                <c:pt idx="5">
                  <c:v>-8.3597354075888539</c:v>
                </c:pt>
                <c:pt idx="6">
                  <c:v>-8.6105406848862707</c:v>
                </c:pt>
                <c:pt idx="7">
                  <c:v>-9.3649994667856618</c:v>
                </c:pt>
                <c:pt idx="8">
                  <c:v>-9.8349261432263084</c:v>
                </c:pt>
                <c:pt idx="9">
                  <c:v>-9.8745192257045371</c:v>
                </c:pt>
                <c:pt idx="10">
                  <c:v>-11.10113807055405</c:v>
                </c:pt>
                <c:pt idx="11">
                  <c:v>-11.599980352942374</c:v>
                </c:pt>
                <c:pt idx="12">
                  <c:v>-12.015267050458222</c:v>
                </c:pt>
                <c:pt idx="13">
                  <c:v>-14.01852008308313</c:v>
                </c:pt>
                <c:pt idx="14">
                  <c:v>-14.104049864188173</c:v>
                </c:pt>
                <c:pt idx="15">
                  <c:v>-13.771624643199621</c:v>
                </c:pt>
                <c:pt idx="16">
                  <c:v>-13.274156116061974</c:v>
                </c:pt>
                <c:pt idx="17">
                  <c:v>-12.709017671059753</c:v>
                </c:pt>
                <c:pt idx="18">
                  <c:v>-12.061394937561831</c:v>
                </c:pt>
                <c:pt idx="19">
                  <c:v>-11.954397154918828</c:v>
                </c:pt>
                <c:pt idx="20">
                  <c:v>-11.778593201718369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Wealth_HND!$D$64:$X$64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0.42710670917200932</c:v>
                </c:pt>
                <c:pt idx="2">
                  <c:v>3.2304515362250097</c:v>
                </c:pt>
                <c:pt idx="3">
                  <c:v>6.7998002701696203</c:v>
                </c:pt>
                <c:pt idx="4">
                  <c:v>2.7557588019332835</c:v>
                </c:pt>
                <c:pt idx="5">
                  <c:v>4.3697242429701966</c:v>
                </c:pt>
                <c:pt idx="6">
                  <c:v>5.6132733211285313</c:v>
                </c:pt>
                <c:pt idx="7">
                  <c:v>8.4360269064736038</c:v>
                </c:pt>
                <c:pt idx="8">
                  <c:v>9.1984080900328067</c:v>
                </c:pt>
                <c:pt idx="9">
                  <c:v>4.898202428448406</c:v>
                </c:pt>
                <c:pt idx="10">
                  <c:v>8.6446988526810884</c:v>
                </c:pt>
                <c:pt idx="11">
                  <c:v>9.3335227974675981</c:v>
                </c:pt>
                <c:pt idx="12">
                  <c:v>11.156697554725458</c:v>
                </c:pt>
                <c:pt idx="13">
                  <c:v>13.893401007092287</c:v>
                </c:pt>
                <c:pt idx="14">
                  <c:v>18.590999452357316</c:v>
                </c:pt>
                <c:pt idx="15">
                  <c:v>23.278233388315051</c:v>
                </c:pt>
                <c:pt idx="16">
                  <c:v>28.780676571889696</c:v>
                </c:pt>
                <c:pt idx="17">
                  <c:v>34.055704951584275</c:v>
                </c:pt>
                <c:pt idx="18">
                  <c:v>36.974645763172198</c:v>
                </c:pt>
                <c:pt idx="19">
                  <c:v>31.408071838311336</c:v>
                </c:pt>
                <c:pt idx="20">
                  <c:v>32.376350510708882</c:v>
                </c:pt>
              </c:numCache>
            </c:numRef>
          </c:val>
        </c:ser>
        <c:marker val="1"/>
        <c:axId val="73219072"/>
        <c:axId val="73229056"/>
      </c:lineChart>
      <c:catAx>
        <c:axId val="732190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229056"/>
        <c:crosses val="autoZero"/>
        <c:auto val="1"/>
        <c:lblAlgn val="ctr"/>
        <c:lblOffset val="100"/>
      </c:catAx>
      <c:valAx>
        <c:axId val="732290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219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Wealth_HND!$B$40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Wealth_HND!$D$38:$X$38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Wealth_HND!$D$40:$X$40</c:f>
              <c:numCache>
                <c:formatCode>_(* #,##0_);_(* \(#,##0\);_(* "-"??_);_(@_)</c:formatCode>
                <c:ptCount val="21"/>
                <c:pt idx="0">
                  <c:v>3186.8105144030242</c:v>
                </c:pt>
                <c:pt idx="1">
                  <c:v>3186.866691232879</c:v>
                </c:pt>
                <c:pt idx="2">
                  <c:v>3238.3290500704279</c:v>
                </c:pt>
                <c:pt idx="3">
                  <c:v>3372.9461030983798</c:v>
                </c:pt>
                <c:pt idx="4">
                  <c:v>3492.7079144033682</c:v>
                </c:pt>
                <c:pt idx="5">
                  <c:v>3552.9754086646885</c:v>
                </c:pt>
                <c:pt idx="6">
                  <c:v>3623.9536724334839</c:v>
                </c:pt>
                <c:pt idx="7">
                  <c:v>3732.4660732954444</c:v>
                </c:pt>
                <c:pt idx="8">
                  <c:v>3863.3567414602257</c:v>
                </c:pt>
                <c:pt idx="9">
                  <c:v>4003.4927016859233</c:v>
                </c:pt>
                <c:pt idx="10">
                  <c:v>4100.9130433166401</c:v>
                </c:pt>
                <c:pt idx="11">
                  <c:v>4176.6815485772613</c:v>
                </c:pt>
                <c:pt idx="12">
                  <c:v>4219.6155074534572</c:v>
                </c:pt>
                <c:pt idx="13">
                  <c:v>4272.5010439333273</c:v>
                </c:pt>
                <c:pt idx="14">
                  <c:v>4385.9665634301846</c:v>
                </c:pt>
                <c:pt idx="15">
                  <c:v>4480.5857240100677</c:v>
                </c:pt>
                <c:pt idx="16">
                  <c:v>4609.1102868547259</c:v>
                </c:pt>
                <c:pt idx="17">
                  <c:v>4816.2830517157827</c:v>
                </c:pt>
                <c:pt idx="18">
                  <c:v>5032.2327599418622</c:v>
                </c:pt>
                <c:pt idx="19">
                  <c:v>5054.2400320203296</c:v>
                </c:pt>
                <c:pt idx="20">
                  <c:v>5091.1046177899734</c:v>
                </c:pt>
              </c:numCache>
            </c:numRef>
          </c:val>
        </c:ser>
        <c:ser>
          <c:idx val="1"/>
          <c:order val="1"/>
          <c:tx>
            <c:strRef>
              <c:f>Wealth_HND!$B$41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Wealth_HND!$D$38:$X$38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Wealth_HND!$D$41:$X$41</c:f>
              <c:numCache>
                <c:formatCode>General</c:formatCode>
                <c:ptCount val="21"/>
                <c:pt idx="0">
                  <c:v>14231.266573610576</c:v>
                </c:pt>
                <c:pt idx="1">
                  <c:v>14399.375690116754</c:v>
                </c:pt>
                <c:pt idx="2">
                  <c:v>14651.708051159119</c:v>
                </c:pt>
                <c:pt idx="3">
                  <c:v>14824.370293426404</c:v>
                </c:pt>
                <c:pt idx="4">
                  <c:v>15006.903778385516</c:v>
                </c:pt>
                <c:pt idx="5">
                  <c:v>14505.214683104825</c:v>
                </c:pt>
                <c:pt idx="6">
                  <c:v>14961.162039235345</c:v>
                </c:pt>
                <c:pt idx="7">
                  <c:v>15211.186257163528</c:v>
                </c:pt>
                <c:pt idx="8">
                  <c:v>15467.599924828466</c:v>
                </c:pt>
                <c:pt idx="9">
                  <c:v>15869.700623007047</c:v>
                </c:pt>
                <c:pt idx="10">
                  <c:v>16035.048551600581</c:v>
                </c:pt>
                <c:pt idx="11">
                  <c:v>16188.748073051956</c:v>
                </c:pt>
                <c:pt idx="12">
                  <c:v>16349.974331339539</c:v>
                </c:pt>
                <c:pt idx="13">
                  <c:v>15917.602718292945</c:v>
                </c:pt>
                <c:pt idx="14">
                  <c:v>16147.282381161845</c:v>
                </c:pt>
                <c:pt idx="15">
                  <c:v>16521.660423906775</c:v>
                </c:pt>
                <c:pt idx="16">
                  <c:v>16909.523120449365</c:v>
                </c:pt>
                <c:pt idx="17">
                  <c:v>17236.334388567826</c:v>
                </c:pt>
                <c:pt idx="18">
                  <c:v>17564.212186936747</c:v>
                </c:pt>
                <c:pt idx="19">
                  <c:v>17892.381346217226</c:v>
                </c:pt>
                <c:pt idx="20">
                  <c:v>18215.924694160811</c:v>
                </c:pt>
              </c:numCache>
            </c:numRef>
          </c:val>
        </c:ser>
        <c:ser>
          <c:idx val="2"/>
          <c:order val="2"/>
          <c:tx>
            <c:strRef>
              <c:f>Wealth_HND!$B$42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Wealth_HND!$D$38:$X$38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Wealth_HND!$D$42:$X$42</c:f>
              <c:numCache>
                <c:formatCode>_(* #,##0_);_(* \(#,##0\);_(* "-"??_);_(@_)</c:formatCode>
                <c:ptCount val="21"/>
                <c:pt idx="0">
                  <c:v>17713.26649198369</c:v>
                </c:pt>
                <c:pt idx="1">
                  <c:v>16912.811471040986</c:v>
                </c:pt>
                <c:pt idx="2">
                  <c:v>16146.845717604761</c:v>
                </c:pt>
                <c:pt idx="3">
                  <c:v>15518.653857705838</c:v>
                </c:pt>
                <c:pt idx="4">
                  <c:v>14810.006004771687</c:v>
                </c:pt>
                <c:pt idx="5">
                  <c:v>14136.266119809046</c:v>
                </c:pt>
                <c:pt idx="6">
                  <c:v>13521.22923622561</c:v>
                </c:pt>
                <c:pt idx="7">
                  <c:v>12897.641110596926</c:v>
                </c:pt>
                <c:pt idx="8">
                  <c:v>12345.245219492785</c:v>
                </c:pt>
                <c:pt idx="9">
                  <c:v>11789.098979249165</c:v>
                </c:pt>
                <c:pt idx="10">
                  <c:v>11095.40302822384</c:v>
                </c:pt>
                <c:pt idx="11">
                  <c:v>10690.685005363701</c:v>
                </c:pt>
                <c:pt idx="12">
                  <c:v>10340.628991653604</c:v>
                </c:pt>
                <c:pt idx="13">
                  <c:v>10016.345362552165</c:v>
                </c:pt>
                <c:pt idx="14">
                  <c:v>9643.1524189231732</c:v>
                </c:pt>
                <c:pt idx="15">
                  <c:v>9290.9406621304061</c:v>
                </c:pt>
                <c:pt idx="16">
                  <c:v>8949.3207802142424</c:v>
                </c:pt>
                <c:pt idx="17">
                  <c:v>8613.8774760511005</c:v>
                </c:pt>
                <c:pt idx="18">
                  <c:v>8297.5685370634292</c:v>
                </c:pt>
                <c:pt idx="19">
                  <c:v>7984.9818643477784</c:v>
                </c:pt>
                <c:pt idx="20">
                  <c:v>7686.3362214606223</c:v>
                </c:pt>
              </c:numCache>
            </c:numRef>
          </c:val>
        </c:ser>
        <c:overlap val="100"/>
        <c:axId val="74655232"/>
        <c:axId val="74656768"/>
      </c:barChart>
      <c:catAx>
        <c:axId val="7465523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656768"/>
        <c:crosses val="autoZero"/>
        <c:auto val="1"/>
        <c:lblAlgn val="ctr"/>
        <c:lblOffset val="100"/>
      </c:catAx>
      <c:valAx>
        <c:axId val="7465676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65523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Wealth_HND!$B$67:$B$69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Wealth_HND!$C$67:$C$69</c:f>
              <c:numCache>
                <c:formatCode>_(* #,##0_);_(* \(#,##0\);_(* "-"??_);_(@_)</c:formatCode>
                <c:ptCount val="3"/>
                <c:pt idx="0">
                  <c:v>12.894626905484781</c:v>
                </c:pt>
                <c:pt idx="1">
                  <c:v>50.237127274109113</c:v>
                </c:pt>
                <c:pt idx="2">
                  <c:v>36.868245820406109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Wealth_HND!$B$72:$B$75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Wealth_HND!$C$72:$C$75</c:f>
              <c:numCache>
                <c:formatCode>_(* #,##0_);_(* \(#,##0\);_(* "-"??_);_(@_)</c:formatCode>
                <c:ptCount val="4"/>
                <c:pt idx="0">
                  <c:v>13.268856257864032</c:v>
                </c:pt>
                <c:pt idx="1">
                  <c:v>86.731143742135984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171768064610.46008</v>
      </c>
      <c r="E7" s="13">
        <f t="shared" ref="E7:X7" si="0">+E8+E9+E10</f>
        <v>173421327364.51279</v>
      </c>
      <c r="F7" s="13">
        <f t="shared" si="0"/>
        <v>175813433774.75031</v>
      </c>
      <c r="G7" s="13">
        <f t="shared" si="0"/>
        <v>178822695602.44788</v>
      </c>
      <c r="H7" s="13">
        <f t="shared" si="0"/>
        <v>181227337220.55853</v>
      </c>
      <c r="I7" s="13">
        <f t="shared" si="0"/>
        <v>179487280630.71536</v>
      </c>
      <c r="J7" s="13">
        <f t="shared" si="0"/>
        <v>183218228611.37918</v>
      </c>
      <c r="K7" s="13">
        <f t="shared" si="0"/>
        <v>185813274893.67999</v>
      </c>
      <c r="L7" s="13">
        <f t="shared" si="0"/>
        <v>188885445254.53003</v>
      </c>
      <c r="M7" s="13">
        <f t="shared" si="0"/>
        <v>192828552746.94543</v>
      </c>
      <c r="N7" s="13">
        <f t="shared" si="0"/>
        <v>194201341162.74918</v>
      </c>
      <c r="O7" s="13">
        <f t="shared" si="0"/>
        <v>197121606800.70258</v>
      </c>
      <c r="P7" s="13">
        <f t="shared" si="0"/>
        <v>200221715229.68872</v>
      </c>
      <c r="Q7" s="13">
        <f t="shared" si="0"/>
        <v>199644601839.01569</v>
      </c>
      <c r="R7" s="13">
        <f t="shared" si="0"/>
        <v>203483336973.55756</v>
      </c>
      <c r="S7" s="13">
        <f t="shared" si="0"/>
        <v>208394193310.7099</v>
      </c>
      <c r="T7" s="13">
        <f t="shared" si="0"/>
        <v>213817064390.5863</v>
      </c>
      <c r="U7" s="13">
        <f t="shared" si="0"/>
        <v>219535886470.46039</v>
      </c>
      <c r="V7" s="13">
        <f t="shared" si="0"/>
        <v>225611009817.74979</v>
      </c>
      <c r="W7" s="13">
        <f t="shared" si="0"/>
        <v>230438062423.8111</v>
      </c>
      <c r="X7" s="13">
        <f t="shared" si="0"/>
        <v>235565818577.46619</v>
      </c>
    </row>
    <row r="8" spans="1:24" s="22" customFormat="1" ht="15.75">
      <c r="A8" s="19">
        <v>1</v>
      </c>
      <c r="B8" s="20" t="s">
        <v>5</v>
      </c>
      <c r="C8" s="20"/>
      <c r="D8" s="21">
        <v>15581307702.986362</v>
      </c>
      <c r="E8" s="21">
        <v>16019878518.757156</v>
      </c>
      <c r="F8" s="21">
        <v>16727200108.652781</v>
      </c>
      <c r="G8" s="21">
        <v>17889424795.720982</v>
      </c>
      <c r="H8" s="21">
        <v>19002744515.523178</v>
      </c>
      <c r="I8" s="21">
        <v>19808189647.87109</v>
      </c>
      <c r="J8" s="21">
        <v>20680472146.877285</v>
      </c>
      <c r="K8" s="21">
        <v>21781205144.585419</v>
      </c>
      <c r="L8" s="21">
        <v>23037227156.181259</v>
      </c>
      <c r="M8" s="21">
        <v>24381927126.070347</v>
      </c>
      <c r="N8" s="21">
        <v>25500096541.212406</v>
      </c>
      <c r="O8" s="21">
        <v>26510533846.201088</v>
      </c>
      <c r="P8" s="21">
        <v>27332664939.917465</v>
      </c>
      <c r="Q8" s="21">
        <v>28238399232.207161</v>
      </c>
      <c r="R8" s="21">
        <v>29575133940.929855</v>
      </c>
      <c r="S8" s="21">
        <v>30823037977.796188</v>
      </c>
      <c r="T8" s="21">
        <v>32345671288.6702</v>
      </c>
      <c r="U8" s="21">
        <v>34478898620.000931</v>
      </c>
      <c r="V8" s="21">
        <v>36749097529.803345</v>
      </c>
      <c r="W8" s="21">
        <v>37653699062.068993</v>
      </c>
      <c r="X8" s="21">
        <v>38695062834.023521</v>
      </c>
    </row>
    <row r="9" spans="1:24" s="22" customFormat="1" ht="15.75">
      <c r="A9" s="19">
        <v>2</v>
      </c>
      <c r="B9" s="20" t="s">
        <v>38</v>
      </c>
      <c r="C9" s="20"/>
      <c r="D9" s="21">
        <v>69581088202.286484</v>
      </c>
      <c r="E9" s="21">
        <v>72383400892.233566</v>
      </c>
      <c r="F9" s="21">
        <v>75681639733.296265</v>
      </c>
      <c r="G9" s="21">
        <v>78625465513.534378</v>
      </c>
      <c r="H9" s="21">
        <v>81647926324.928085</v>
      </c>
      <c r="I9" s="21">
        <v>80868007874.563004</v>
      </c>
      <c r="J9" s="21">
        <v>85377442098.910629</v>
      </c>
      <c r="K9" s="21">
        <v>88766505000.60733</v>
      </c>
      <c r="L9" s="21">
        <v>92233422092.551544</v>
      </c>
      <c r="M9" s="21">
        <v>96649079425.015076</v>
      </c>
      <c r="N9" s="21">
        <v>99708353186.183685</v>
      </c>
      <c r="O9" s="21">
        <v>102754387359.13663</v>
      </c>
      <c r="P9" s="21">
        <v>105907367480.6102</v>
      </c>
      <c r="Q9" s="21">
        <v>105204800597.31412</v>
      </c>
      <c r="R9" s="21">
        <v>108883191948.31912</v>
      </c>
      <c r="S9" s="21">
        <v>113656516819.53772</v>
      </c>
      <c r="T9" s="21">
        <v>118667127159.47279</v>
      </c>
      <c r="U9" s="21">
        <v>123391798111.23276</v>
      </c>
      <c r="V9" s="21">
        <v>128266910034.4548</v>
      </c>
      <c r="W9" s="21">
        <v>133296863315.9547</v>
      </c>
      <c r="X9" s="21">
        <v>138450572820.1619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86605668705.187256</v>
      </c>
      <c r="E10" s="21">
        <f t="shared" ref="E10:X10" si="1">+E13+E16+E19+E23</f>
        <v>85018047953.522064</v>
      </c>
      <c r="F10" s="21">
        <f t="shared" si="1"/>
        <v>83404593932.801254</v>
      </c>
      <c r="G10" s="21">
        <f t="shared" si="1"/>
        <v>82307805293.192505</v>
      </c>
      <c r="H10" s="21">
        <f t="shared" si="1"/>
        <v>80576666380.107285</v>
      </c>
      <c r="I10" s="21">
        <f t="shared" si="1"/>
        <v>78811083108.281265</v>
      </c>
      <c r="J10" s="21">
        <f t="shared" si="1"/>
        <v>77160314365.591263</v>
      </c>
      <c r="K10" s="21">
        <f t="shared" si="1"/>
        <v>75265564748.487228</v>
      </c>
      <c r="L10" s="21">
        <f t="shared" si="1"/>
        <v>73614796005.797226</v>
      </c>
      <c r="M10" s="21">
        <f t="shared" si="1"/>
        <v>71797546195.860001</v>
      </c>
      <c r="N10" s="21">
        <f t="shared" si="1"/>
        <v>68992891435.353088</v>
      </c>
      <c r="O10" s="21">
        <f t="shared" si="1"/>
        <v>67856685595.364861</v>
      </c>
      <c r="P10" s="21">
        <f t="shared" si="1"/>
        <v>66981682809.161041</v>
      </c>
      <c r="Q10" s="21">
        <f t="shared" si="1"/>
        <v>66201402009.494431</v>
      </c>
      <c r="R10" s="21">
        <f t="shared" si="1"/>
        <v>65025011084.308586</v>
      </c>
      <c r="S10" s="21">
        <f t="shared" si="1"/>
        <v>63914638513.375961</v>
      </c>
      <c r="T10" s="21">
        <f t="shared" si="1"/>
        <v>62804265942.443314</v>
      </c>
      <c r="U10" s="21">
        <f t="shared" si="1"/>
        <v>61665189739.226669</v>
      </c>
      <c r="V10" s="21">
        <f t="shared" si="1"/>
        <v>60595002253.491646</v>
      </c>
      <c r="W10" s="21">
        <f t="shared" si="1"/>
        <v>59487500045.787399</v>
      </c>
      <c r="X10" s="21">
        <f t="shared" si="1"/>
        <v>58420182923.280777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86605668705.187256</v>
      </c>
      <c r="E11" s="38">
        <f t="shared" ref="E11:X11" si="2">+E13+E16</f>
        <v>85018047953.522064</v>
      </c>
      <c r="F11" s="38">
        <f t="shared" si="2"/>
        <v>83404593932.801254</v>
      </c>
      <c r="G11" s="38">
        <f t="shared" si="2"/>
        <v>82307805293.192505</v>
      </c>
      <c r="H11" s="38">
        <f t="shared" si="2"/>
        <v>80576666380.107285</v>
      </c>
      <c r="I11" s="38">
        <f t="shared" si="2"/>
        <v>78811083108.281265</v>
      </c>
      <c r="J11" s="38">
        <f t="shared" si="2"/>
        <v>77160314365.591263</v>
      </c>
      <c r="K11" s="38">
        <f t="shared" si="2"/>
        <v>75265564748.487228</v>
      </c>
      <c r="L11" s="38">
        <f t="shared" si="2"/>
        <v>73614796005.797226</v>
      </c>
      <c r="M11" s="38">
        <f t="shared" si="2"/>
        <v>71797546195.860001</v>
      </c>
      <c r="N11" s="38">
        <f t="shared" si="2"/>
        <v>68992891435.353088</v>
      </c>
      <c r="O11" s="38">
        <f t="shared" si="2"/>
        <v>67856685595.364861</v>
      </c>
      <c r="P11" s="38">
        <f t="shared" si="2"/>
        <v>66981682809.161041</v>
      </c>
      <c r="Q11" s="38">
        <f t="shared" si="2"/>
        <v>66201402009.494431</v>
      </c>
      <c r="R11" s="38">
        <f t="shared" si="2"/>
        <v>65025011084.308586</v>
      </c>
      <c r="S11" s="38">
        <f t="shared" si="2"/>
        <v>63914638513.375961</v>
      </c>
      <c r="T11" s="38">
        <f t="shared" si="2"/>
        <v>62804265942.443314</v>
      </c>
      <c r="U11" s="38">
        <f t="shared" si="2"/>
        <v>61665189739.226669</v>
      </c>
      <c r="V11" s="38">
        <f t="shared" si="2"/>
        <v>60595002253.491646</v>
      </c>
      <c r="W11" s="38">
        <f t="shared" si="2"/>
        <v>59487500045.787399</v>
      </c>
      <c r="X11" s="38">
        <f t="shared" si="2"/>
        <v>58420182923.280777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9529605918.2889366</v>
      </c>
      <c r="E13" s="13">
        <f t="shared" ref="E13:X13" si="4">+E14+E15</f>
        <v>9592753909.3137436</v>
      </c>
      <c r="F13" s="13">
        <f t="shared" si="4"/>
        <v>9630068631.2829475</v>
      </c>
      <c r="G13" s="13">
        <f t="shared" si="4"/>
        <v>10184048734.364202</v>
      </c>
      <c r="H13" s="13">
        <f t="shared" si="4"/>
        <v>10103678563.968994</v>
      </c>
      <c r="I13" s="13">
        <f t="shared" si="4"/>
        <v>9988864034.8329811</v>
      </c>
      <c r="J13" s="13">
        <f t="shared" si="4"/>
        <v>9988864034.8329811</v>
      </c>
      <c r="K13" s="13">
        <f t="shared" si="4"/>
        <v>9744883160.4189587</v>
      </c>
      <c r="L13" s="13">
        <f t="shared" si="4"/>
        <v>9744883160.4189587</v>
      </c>
      <c r="M13" s="13">
        <f t="shared" si="4"/>
        <v>9578402093.1717415</v>
      </c>
      <c r="N13" s="13">
        <f t="shared" si="4"/>
        <v>8424516075.3548288</v>
      </c>
      <c r="O13" s="13">
        <f t="shared" si="4"/>
        <v>8427386438.5832291</v>
      </c>
      <c r="P13" s="13">
        <f t="shared" si="4"/>
        <v>8691459855.5960541</v>
      </c>
      <c r="Q13" s="13">
        <f t="shared" si="4"/>
        <v>9050255259.1460915</v>
      </c>
      <c r="R13" s="13">
        <f t="shared" si="4"/>
        <v>9012940537.1768875</v>
      </c>
      <c r="S13" s="13">
        <f t="shared" si="4"/>
        <v>9041644169.4608898</v>
      </c>
      <c r="T13" s="13">
        <f t="shared" si="4"/>
        <v>9070347801.7448921</v>
      </c>
      <c r="U13" s="13">
        <f t="shared" si="4"/>
        <v>9070347801.7448921</v>
      </c>
      <c r="V13" s="13">
        <f t="shared" si="4"/>
        <v>9139236519.2264996</v>
      </c>
      <c r="W13" s="13">
        <f t="shared" si="4"/>
        <v>9170810514.738903</v>
      </c>
      <c r="X13" s="13">
        <f t="shared" si="4"/>
        <v>9242569595.4489098</v>
      </c>
    </row>
    <row r="14" spans="1:24" ht="15.75">
      <c r="A14" s="8" t="s">
        <v>43</v>
      </c>
      <c r="B14" s="2" t="s">
        <v>27</v>
      </c>
      <c r="C14" s="10"/>
      <c r="D14" s="11">
        <v>5224061075.6885138</v>
      </c>
      <c r="E14" s="11">
        <v>5287209066.7133198</v>
      </c>
      <c r="F14" s="11">
        <v>5324523788.6825237</v>
      </c>
      <c r="G14" s="11">
        <v>5783781905.2265692</v>
      </c>
      <c r="H14" s="11">
        <v>5712022824.5165625</v>
      </c>
      <c r="I14" s="11">
        <v>5597208295.3805504</v>
      </c>
      <c r="J14" s="11">
        <v>5597208295.3805504</v>
      </c>
      <c r="K14" s="11">
        <v>5381931053.2505293</v>
      </c>
      <c r="L14" s="11">
        <v>5381931053.2505293</v>
      </c>
      <c r="M14" s="11">
        <v>5244153618.2873163</v>
      </c>
      <c r="N14" s="11">
        <v>4096008326.9272032</v>
      </c>
      <c r="O14" s="11">
        <v>4098878690.1556034</v>
      </c>
      <c r="P14" s="11">
        <v>4098878690.1556034</v>
      </c>
      <c r="Q14" s="11">
        <v>4127582322.4396062</v>
      </c>
      <c r="R14" s="11">
        <v>4133323048.8964067</v>
      </c>
      <c r="S14" s="11">
        <v>4162026681.1804094</v>
      </c>
      <c r="T14" s="11">
        <v>4190730313.4644122</v>
      </c>
      <c r="U14" s="11">
        <v>4190730313.4644122</v>
      </c>
      <c r="V14" s="11">
        <v>4098878690.1556034</v>
      </c>
      <c r="W14" s="11">
        <v>4118971232.7544055</v>
      </c>
      <c r="X14" s="11">
        <v>4190730313.4644122</v>
      </c>
    </row>
    <row r="15" spans="1:24" ht="15.75">
      <c r="A15" s="8" t="s">
        <v>47</v>
      </c>
      <c r="B15" s="2" t="s">
        <v>6</v>
      </c>
      <c r="C15" s="10"/>
      <c r="D15" s="11">
        <v>4305544842.6004238</v>
      </c>
      <c r="E15" s="11">
        <v>4305544842.6004238</v>
      </c>
      <c r="F15" s="11">
        <v>4305544842.6004238</v>
      </c>
      <c r="G15" s="11">
        <v>4400266829.1376333</v>
      </c>
      <c r="H15" s="11">
        <v>4391655739.4524317</v>
      </c>
      <c r="I15" s="11">
        <v>4391655739.4524317</v>
      </c>
      <c r="J15" s="11">
        <v>4391655739.4524317</v>
      </c>
      <c r="K15" s="11">
        <v>4362952107.1684294</v>
      </c>
      <c r="L15" s="11">
        <v>4362952107.1684294</v>
      </c>
      <c r="M15" s="11">
        <v>4334248474.8844261</v>
      </c>
      <c r="N15" s="11">
        <v>4328507748.4276257</v>
      </c>
      <c r="O15" s="11">
        <v>4328507748.4276257</v>
      </c>
      <c r="P15" s="11">
        <v>4592581165.4404516</v>
      </c>
      <c r="Q15" s="11">
        <v>4922672936.7064848</v>
      </c>
      <c r="R15" s="11">
        <v>4879617488.2804804</v>
      </c>
      <c r="S15" s="11">
        <v>4879617488.2804804</v>
      </c>
      <c r="T15" s="11">
        <v>4879617488.2804804</v>
      </c>
      <c r="U15" s="11">
        <v>4879617488.2804804</v>
      </c>
      <c r="V15" s="11">
        <v>5040357829.0708961</v>
      </c>
      <c r="W15" s="11">
        <v>5051839281.9844971</v>
      </c>
      <c r="X15" s="11">
        <v>5051839281.9844971</v>
      </c>
    </row>
    <row r="16" spans="1:24" ht="15.75">
      <c r="A16" s="15" t="s">
        <v>44</v>
      </c>
      <c r="B16" s="10" t="s">
        <v>11</v>
      </c>
      <c r="C16" s="10"/>
      <c r="D16" s="13">
        <f>+D17+D18</f>
        <v>77076062786.898315</v>
      </c>
      <c r="E16" s="13">
        <f t="shared" ref="E16:X16" si="5">+E17+E18</f>
        <v>75425294044.208313</v>
      </c>
      <c r="F16" s="13">
        <f t="shared" si="5"/>
        <v>73774525301.518311</v>
      </c>
      <c r="G16" s="13">
        <f t="shared" si="5"/>
        <v>72123756558.828308</v>
      </c>
      <c r="H16" s="13">
        <f t="shared" si="5"/>
        <v>70472987816.13829</v>
      </c>
      <c r="I16" s="13">
        <f t="shared" si="5"/>
        <v>68822219073.448288</v>
      </c>
      <c r="J16" s="13">
        <f t="shared" si="5"/>
        <v>67171450330.758286</v>
      </c>
      <c r="K16" s="13">
        <f t="shared" si="5"/>
        <v>65520681588.068275</v>
      </c>
      <c r="L16" s="13">
        <f t="shared" si="5"/>
        <v>63869912845.378273</v>
      </c>
      <c r="M16" s="13">
        <f t="shared" si="5"/>
        <v>62219144102.688263</v>
      </c>
      <c r="N16" s="13">
        <f t="shared" si="5"/>
        <v>60568375359.99826</v>
      </c>
      <c r="O16" s="13">
        <f t="shared" si="5"/>
        <v>59429299156.781631</v>
      </c>
      <c r="P16" s="13">
        <f t="shared" si="5"/>
        <v>58290222953.564987</v>
      </c>
      <c r="Q16" s="13">
        <f t="shared" si="5"/>
        <v>57151146750.348343</v>
      </c>
      <c r="R16" s="13">
        <f t="shared" si="5"/>
        <v>56012070547.131699</v>
      </c>
      <c r="S16" s="13">
        <f t="shared" si="5"/>
        <v>54872994343.91507</v>
      </c>
      <c r="T16" s="13">
        <f t="shared" si="5"/>
        <v>53733918140.698425</v>
      </c>
      <c r="U16" s="13">
        <f t="shared" si="5"/>
        <v>52594841937.481781</v>
      </c>
      <c r="V16" s="13">
        <f t="shared" si="5"/>
        <v>51455765734.265144</v>
      </c>
      <c r="W16" s="13">
        <f t="shared" si="5"/>
        <v>50316689531.0485</v>
      </c>
      <c r="X16" s="13">
        <f t="shared" si="5"/>
        <v>49177613327.831863</v>
      </c>
    </row>
    <row r="17" spans="1:24">
      <c r="A17" s="8" t="s">
        <v>45</v>
      </c>
      <c r="B17" s="2" t="s">
        <v>7</v>
      </c>
      <c r="C17" s="2"/>
      <c r="D17" s="14">
        <v>38958128379.70079</v>
      </c>
      <c r="E17" s="14">
        <v>38124440236.889755</v>
      </c>
      <c r="F17" s="14">
        <v>37290752094.078712</v>
      </c>
      <c r="G17" s="14">
        <v>36457063951.26767</v>
      </c>
      <c r="H17" s="14">
        <v>35623375808.456627</v>
      </c>
      <c r="I17" s="14">
        <v>34789687665.645592</v>
      </c>
      <c r="J17" s="14">
        <v>33955999522.834545</v>
      </c>
      <c r="K17" s="14">
        <v>33122311380.023502</v>
      </c>
      <c r="L17" s="14">
        <v>32288623237.212463</v>
      </c>
      <c r="M17" s="14">
        <v>31454935094.401421</v>
      </c>
      <c r="N17" s="14">
        <v>30621246951.590382</v>
      </c>
      <c r="O17" s="14">
        <v>30044382170.308811</v>
      </c>
      <c r="P17" s="14">
        <v>29467517389.027233</v>
      </c>
      <c r="Q17" s="14">
        <v>28890652607.745663</v>
      </c>
      <c r="R17" s="14">
        <v>28313787826.464081</v>
      </c>
      <c r="S17" s="14">
        <v>27736923045.182514</v>
      </c>
      <c r="T17" s="14">
        <v>27160058263.90094</v>
      </c>
      <c r="U17" s="14">
        <v>26583193482.619362</v>
      </c>
      <c r="V17" s="14">
        <v>26006328701.337791</v>
      </c>
      <c r="W17" s="14">
        <v>25429463920.056213</v>
      </c>
      <c r="X17" s="14">
        <v>24852599138.774639</v>
      </c>
    </row>
    <row r="18" spans="1:24">
      <c r="A18" s="8" t="s">
        <v>46</v>
      </c>
      <c r="B18" s="2" t="s">
        <v>62</v>
      </c>
      <c r="C18" s="2"/>
      <c r="D18" s="14">
        <v>38117934407.197525</v>
      </c>
      <c r="E18" s="14">
        <v>37300853807.318558</v>
      </c>
      <c r="F18" s="14">
        <v>36483773207.43959</v>
      </c>
      <c r="G18" s="14">
        <v>35666692607.560631</v>
      </c>
      <c r="H18" s="14">
        <v>34849612007.681664</v>
      </c>
      <c r="I18" s="14">
        <v>34032531407.8027</v>
      </c>
      <c r="J18" s="14">
        <v>33215450807.92374</v>
      </c>
      <c r="K18" s="14">
        <v>32398370208.044773</v>
      </c>
      <c r="L18" s="14">
        <v>31581289608.16581</v>
      </c>
      <c r="M18" s="14">
        <v>30764209008.286846</v>
      </c>
      <c r="N18" s="14">
        <v>29947128408.407883</v>
      </c>
      <c r="O18" s="14">
        <v>29384916986.47282</v>
      </c>
      <c r="P18" s="14">
        <v>28822705564.53775</v>
      </c>
      <c r="Q18" s="14">
        <v>28260494142.602684</v>
      </c>
      <c r="R18" s="14">
        <v>27698282720.667618</v>
      </c>
      <c r="S18" s="14">
        <v>27136071298.732552</v>
      </c>
      <c r="T18" s="14">
        <v>26573859876.797485</v>
      </c>
      <c r="U18" s="14">
        <v>26011648454.862419</v>
      </c>
      <c r="V18" s="14">
        <v>25449437032.927353</v>
      </c>
      <c r="W18" s="14">
        <v>24887225610.992287</v>
      </c>
      <c r="X18" s="14">
        <v>24325014189.05722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5625233537.2275972</v>
      </c>
      <c r="E35" s="11">
        <v>5808167961.1710758</v>
      </c>
      <c r="F35" s="11">
        <v>6134836575.4443531</v>
      </c>
      <c r="G35" s="11">
        <v>6517038854.1069202</v>
      </c>
      <c r="H35" s="11">
        <v>6432105014.3798351</v>
      </c>
      <c r="I35" s="11">
        <v>6694528801.1737804</v>
      </c>
      <c r="J35" s="11">
        <v>6934085784.9110241</v>
      </c>
      <c r="K35" s="11">
        <v>7280354516.0275803</v>
      </c>
      <c r="L35" s="11">
        <v>7491600219.9043798</v>
      </c>
      <c r="M35" s="11">
        <v>7350043820.3835306</v>
      </c>
      <c r="N35" s="11">
        <v>7772535228.1371298</v>
      </c>
      <c r="O35" s="11">
        <v>7984235636.1724329</v>
      </c>
      <c r="P35" s="11">
        <v>8283953030.9335852</v>
      </c>
      <c r="Q35" s="11">
        <v>8660627361.2897606</v>
      </c>
      <c r="R35" s="11">
        <v>9200385553.4845009</v>
      </c>
      <c r="S35" s="11">
        <v>9757081829.7246609</v>
      </c>
      <c r="T35" s="11">
        <v>10397828874.27042</v>
      </c>
      <c r="U35" s="11">
        <v>11041283913.520559</v>
      </c>
      <c r="V35" s="11">
        <v>11508508375.541401</v>
      </c>
      <c r="W35" s="11">
        <v>11263327742.15449</v>
      </c>
      <c r="X35" s="11">
        <v>11575688542.51676</v>
      </c>
    </row>
    <row r="36" spans="1:24" ht="15.75">
      <c r="A36" s="25">
        <v>5</v>
      </c>
      <c r="B36" s="9" t="s">
        <v>9</v>
      </c>
      <c r="C36" s="10"/>
      <c r="D36" s="11">
        <v>4889310.9999999991</v>
      </c>
      <c r="E36" s="11">
        <v>5026842.9999999991</v>
      </c>
      <c r="F36" s="11">
        <v>5165379.9999999981</v>
      </c>
      <c r="G36" s="11">
        <v>5303798</v>
      </c>
      <c r="H36" s="11">
        <v>5440691.0000000009</v>
      </c>
      <c r="I36" s="11">
        <v>5575098.9999999981</v>
      </c>
      <c r="J36" s="11">
        <v>5706605.0000000009</v>
      </c>
      <c r="K36" s="11">
        <v>5835607.0000000028</v>
      </c>
      <c r="L36" s="11">
        <v>5963008</v>
      </c>
      <c r="M36" s="11">
        <v>6090163.9999999991</v>
      </c>
      <c r="N36" s="11">
        <v>6218150.9999999991</v>
      </c>
      <c r="O36" s="11">
        <v>6347271.9999999991</v>
      </c>
      <c r="P36" s="11">
        <v>6477525.0000000028</v>
      </c>
      <c r="Q36" s="11">
        <v>6609336.9999999991</v>
      </c>
      <c r="R36" s="11">
        <v>6743128.0000000009</v>
      </c>
      <c r="S36" s="11">
        <v>6879243</v>
      </c>
      <c r="T36" s="11">
        <v>7017768.9999999991</v>
      </c>
      <c r="U36" s="11">
        <v>7158819.0000000009</v>
      </c>
      <c r="V36" s="11">
        <v>7302741.9999999981</v>
      </c>
      <c r="W36" s="11">
        <v>7449923.0000000009</v>
      </c>
      <c r="X36" s="11">
        <v>7600524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35131.343579997287</v>
      </c>
      <c r="E39" s="11">
        <f t="shared" si="8"/>
        <v>34499.053852390622</v>
      </c>
      <c r="F39" s="11">
        <f t="shared" si="8"/>
        <v>34036.88281883431</v>
      </c>
      <c r="G39" s="11">
        <f t="shared" si="8"/>
        <v>33715.970254230626</v>
      </c>
      <c r="H39" s="11">
        <f t="shared" si="8"/>
        <v>33309.61769756057</v>
      </c>
      <c r="I39" s="11">
        <f t="shared" si="8"/>
        <v>32194.456211578559</v>
      </c>
      <c r="J39" s="11">
        <f t="shared" si="8"/>
        <v>32106.344947894439</v>
      </c>
      <c r="K39" s="11">
        <f t="shared" si="8"/>
        <v>31841.293441055903</v>
      </c>
      <c r="L39" s="11">
        <f t="shared" si="8"/>
        <v>31676.201885781476</v>
      </c>
      <c r="M39" s="11">
        <f t="shared" si="8"/>
        <v>31662.292303942137</v>
      </c>
      <c r="N39" s="11">
        <f t="shared" si="8"/>
        <v>31231.36462314106</v>
      </c>
      <c r="O39" s="11">
        <f t="shared" si="8"/>
        <v>31056.11462699292</v>
      </c>
      <c r="P39" s="11">
        <f t="shared" si="8"/>
        <v>30910.218830446604</v>
      </c>
      <c r="Q39" s="11">
        <f t="shared" si="8"/>
        <v>30206.449124778432</v>
      </c>
      <c r="R39" s="11">
        <f t="shared" si="8"/>
        <v>30176.401363515201</v>
      </c>
      <c r="S39" s="11">
        <f t="shared" si="8"/>
        <v>30293.186810047253</v>
      </c>
      <c r="T39" s="11">
        <f t="shared" si="8"/>
        <v>30467.954187518331</v>
      </c>
      <c r="U39" s="11">
        <f t="shared" si="8"/>
        <v>30666.494916334716</v>
      </c>
      <c r="V39" s="11">
        <f t="shared" si="8"/>
        <v>30894.013483942039</v>
      </c>
      <c r="W39" s="11">
        <f t="shared" si="8"/>
        <v>30931.603242585334</v>
      </c>
      <c r="X39" s="11">
        <f t="shared" si="8"/>
        <v>30993.365533411405</v>
      </c>
    </row>
    <row r="40" spans="1:24" ht="15.75">
      <c r="B40" s="20" t="s">
        <v>5</v>
      </c>
      <c r="C40" s="7"/>
      <c r="D40" s="11">
        <f t="shared" ref="D40:X40" si="9">+D8/D36</f>
        <v>3186.8105144030242</v>
      </c>
      <c r="E40" s="11">
        <f t="shared" si="9"/>
        <v>3186.866691232879</v>
      </c>
      <c r="F40" s="11">
        <f t="shared" si="9"/>
        <v>3238.3290500704279</v>
      </c>
      <c r="G40" s="11">
        <f t="shared" si="9"/>
        <v>3372.9461030983798</v>
      </c>
      <c r="H40" s="11">
        <f t="shared" si="9"/>
        <v>3492.7079144033682</v>
      </c>
      <c r="I40" s="11">
        <f t="shared" si="9"/>
        <v>3552.9754086646885</v>
      </c>
      <c r="J40" s="11">
        <f t="shared" si="9"/>
        <v>3623.9536724334839</v>
      </c>
      <c r="K40" s="11">
        <f t="shared" si="9"/>
        <v>3732.4660732954444</v>
      </c>
      <c r="L40" s="11">
        <f t="shared" si="9"/>
        <v>3863.3567414602257</v>
      </c>
      <c r="M40" s="11">
        <f t="shared" si="9"/>
        <v>4003.4927016859233</v>
      </c>
      <c r="N40" s="11">
        <f t="shared" si="9"/>
        <v>4100.9130433166401</v>
      </c>
      <c r="O40" s="11">
        <f t="shared" si="9"/>
        <v>4176.6815485772613</v>
      </c>
      <c r="P40" s="11">
        <f t="shared" si="9"/>
        <v>4219.6155074534572</v>
      </c>
      <c r="Q40" s="11">
        <f t="shared" si="9"/>
        <v>4272.5010439333273</v>
      </c>
      <c r="R40" s="11">
        <f t="shared" si="9"/>
        <v>4385.9665634301846</v>
      </c>
      <c r="S40" s="11">
        <f t="shared" si="9"/>
        <v>4480.5857240100677</v>
      </c>
      <c r="T40" s="11">
        <f t="shared" si="9"/>
        <v>4609.1102868547259</v>
      </c>
      <c r="U40" s="11">
        <f t="shared" si="9"/>
        <v>4816.2830517157827</v>
      </c>
      <c r="V40" s="11">
        <f t="shared" si="9"/>
        <v>5032.2327599418622</v>
      </c>
      <c r="W40" s="11">
        <f t="shared" si="9"/>
        <v>5054.2400320203296</v>
      </c>
      <c r="X40" s="11">
        <f t="shared" si="9"/>
        <v>5091.1046177899734</v>
      </c>
    </row>
    <row r="41" spans="1:24" ht="15.75">
      <c r="B41" s="20" t="s">
        <v>38</v>
      </c>
      <c r="C41" s="7"/>
      <c r="D41" s="37">
        <f>+D9/D36</f>
        <v>14231.266573610576</v>
      </c>
      <c r="E41" s="37">
        <f t="shared" ref="E41:X41" si="10">+E9/E36</f>
        <v>14399.375690116754</v>
      </c>
      <c r="F41" s="37">
        <f t="shared" si="10"/>
        <v>14651.708051159119</v>
      </c>
      <c r="G41" s="37">
        <f t="shared" si="10"/>
        <v>14824.370293426404</v>
      </c>
      <c r="H41" s="37">
        <f t="shared" si="10"/>
        <v>15006.903778385516</v>
      </c>
      <c r="I41" s="37">
        <f t="shared" si="10"/>
        <v>14505.214683104825</v>
      </c>
      <c r="J41" s="37">
        <f t="shared" si="10"/>
        <v>14961.162039235345</v>
      </c>
      <c r="K41" s="37">
        <f t="shared" si="10"/>
        <v>15211.186257163528</v>
      </c>
      <c r="L41" s="37">
        <f t="shared" si="10"/>
        <v>15467.599924828466</v>
      </c>
      <c r="M41" s="37">
        <f t="shared" si="10"/>
        <v>15869.700623007047</v>
      </c>
      <c r="N41" s="37">
        <f t="shared" si="10"/>
        <v>16035.048551600581</v>
      </c>
      <c r="O41" s="37">
        <f t="shared" si="10"/>
        <v>16188.748073051956</v>
      </c>
      <c r="P41" s="37">
        <f t="shared" si="10"/>
        <v>16349.974331339539</v>
      </c>
      <c r="Q41" s="37">
        <f t="shared" si="10"/>
        <v>15917.602718292945</v>
      </c>
      <c r="R41" s="37">
        <f t="shared" si="10"/>
        <v>16147.282381161845</v>
      </c>
      <c r="S41" s="37">
        <f t="shared" si="10"/>
        <v>16521.660423906775</v>
      </c>
      <c r="T41" s="37">
        <f t="shared" si="10"/>
        <v>16909.523120449365</v>
      </c>
      <c r="U41" s="37">
        <f t="shared" si="10"/>
        <v>17236.334388567826</v>
      </c>
      <c r="V41" s="37">
        <f t="shared" si="10"/>
        <v>17564.212186936747</v>
      </c>
      <c r="W41" s="37">
        <f t="shared" si="10"/>
        <v>17892.381346217226</v>
      </c>
      <c r="X41" s="37">
        <f t="shared" si="10"/>
        <v>18215.924694160811</v>
      </c>
    </row>
    <row r="42" spans="1:24" ht="15.75">
      <c r="B42" s="20" t="s">
        <v>10</v>
      </c>
      <c r="C42" s="9"/>
      <c r="D42" s="11">
        <f t="shared" ref="D42:X42" si="11">+D10/D36</f>
        <v>17713.26649198369</v>
      </c>
      <c r="E42" s="11">
        <f t="shared" si="11"/>
        <v>16912.811471040986</v>
      </c>
      <c r="F42" s="11">
        <f t="shared" si="11"/>
        <v>16146.845717604761</v>
      </c>
      <c r="G42" s="11">
        <f t="shared" si="11"/>
        <v>15518.653857705838</v>
      </c>
      <c r="H42" s="11">
        <f t="shared" si="11"/>
        <v>14810.006004771687</v>
      </c>
      <c r="I42" s="11">
        <f t="shared" si="11"/>
        <v>14136.266119809046</v>
      </c>
      <c r="J42" s="11">
        <f t="shared" si="11"/>
        <v>13521.22923622561</v>
      </c>
      <c r="K42" s="11">
        <f t="shared" si="11"/>
        <v>12897.641110596926</v>
      </c>
      <c r="L42" s="11">
        <f t="shared" si="11"/>
        <v>12345.245219492785</v>
      </c>
      <c r="M42" s="11">
        <f t="shared" si="11"/>
        <v>11789.098979249165</v>
      </c>
      <c r="N42" s="11">
        <f t="shared" si="11"/>
        <v>11095.40302822384</v>
      </c>
      <c r="O42" s="11">
        <f t="shared" si="11"/>
        <v>10690.685005363701</v>
      </c>
      <c r="P42" s="11">
        <f t="shared" si="11"/>
        <v>10340.628991653604</v>
      </c>
      <c r="Q42" s="11">
        <f t="shared" si="11"/>
        <v>10016.345362552165</v>
      </c>
      <c r="R42" s="11">
        <f t="shared" si="11"/>
        <v>9643.1524189231732</v>
      </c>
      <c r="S42" s="11">
        <f t="shared" si="11"/>
        <v>9290.9406621304061</v>
      </c>
      <c r="T42" s="11">
        <f t="shared" si="11"/>
        <v>8949.3207802142424</v>
      </c>
      <c r="U42" s="11">
        <f t="shared" si="11"/>
        <v>8613.8774760511005</v>
      </c>
      <c r="V42" s="11">
        <f t="shared" si="11"/>
        <v>8297.5685370634292</v>
      </c>
      <c r="W42" s="11">
        <f t="shared" si="11"/>
        <v>7984.9818643477784</v>
      </c>
      <c r="X42" s="11">
        <f t="shared" si="11"/>
        <v>7686.3362214606223</v>
      </c>
    </row>
    <row r="43" spans="1:24" ht="15.75">
      <c r="B43" s="26" t="s">
        <v>32</v>
      </c>
      <c r="C43" s="9"/>
      <c r="D43" s="11">
        <f t="shared" ref="D43:X43" si="12">+D11/D36</f>
        <v>17713.26649198369</v>
      </c>
      <c r="E43" s="11">
        <f t="shared" si="12"/>
        <v>16912.811471040986</v>
      </c>
      <c r="F43" s="11">
        <f t="shared" si="12"/>
        <v>16146.845717604761</v>
      </c>
      <c r="G43" s="11">
        <f t="shared" si="12"/>
        <v>15518.653857705838</v>
      </c>
      <c r="H43" s="11">
        <f t="shared" si="12"/>
        <v>14810.006004771687</v>
      </c>
      <c r="I43" s="11">
        <f t="shared" si="12"/>
        <v>14136.266119809046</v>
      </c>
      <c r="J43" s="11">
        <f t="shared" si="12"/>
        <v>13521.22923622561</v>
      </c>
      <c r="K43" s="11">
        <f t="shared" si="12"/>
        <v>12897.641110596926</v>
      </c>
      <c r="L43" s="11">
        <f t="shared" si="12"/>
        <v>12345.245219492785</v>
      </c>
      <c r="M43" s="11">
        <f t="shared" si="12"/>
        <v>11789.098979249165</v>
      </c>
      <c r="N43" s="11">
        <f t="shared" si="12"/>
        <v>11095.40302822384</v>
      </c>
      <c r="O43" s="11">
        <f t="shared" si="12"/>
        <v>10690.685005363701</v>
      </c>
      <c r="P43" s="11">
        <f t="shared" si="12"/>
        <v>10340.628991653604</v>
      </c>
      <c r="Q43" s="11">
        <f t="shared" si="12"/>
        <v>10016.345362552165</v>
      </c>
      <c r="R43" s="11">
        <f t="shared" si="12"/>
        <v>9643.1524189231732</v>
      </c>
      <c r="S43" s="11">
        <f t="shared" si="12"/>
        <v>9290.9406621304061</v>
      </c>
      <c r="T43" s="11">
        <f t="shared" si="12"/>
        <v>8949.3207802142424</v>
      </c>
      <c r="U43" s="11">
        <f t="shared" si="12"/>
        <v>8613.8774760511005</v>
      </c>
      <c r="V43" s="11">
        <f t="shared" si="12"/>
        <v>8297.5685370634292</v>
      </c>
      <c r="W43" s="11">
        <f t="shared" si="12"/>
        <v>7984.9818643477784</v>
      </c>
      <c r="X43" s="11">
        <f t="shared" si="12"/>
        <v>7686.3362214606223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1949.0692897811039</v>
      </c>
      <c r="E45" s="11">
        <f t="shared" si="14"/>
        <v>1908.305851070691</v>
      </c>
      <c r="F45" s="11">
        <f t="shared" si="14"/>
        <v>1864.3485341413316</v>
      </c>
      <c r="G45" s="11">
        <f t="shared" si="14"/>
        <v>1920.142647658188</v>
      </c>
      <c r="H45" s="11">
        <f t="shared" si="14"/>
        <v>1857.057966344531</v>
      </c>
      <c r="I45" s="11">
        <f t="shared" si="14"/>
        <v>1791.6926739476705</v>
      </c>
      <c r="J45" s="11">
        <f t="shared" si="14"/>
        <v>1750.4039678290296</v>
      </c>
      <c r="K45" s="11">
        <f t="shared" si="14"/>
        <v>1669.9005194179379</v>
      </c>
      <c r="L45" s="11">
        <f t="shared" si="14"/>
        <v>1634.2227212203907</v>
      </c>
      <c r="M45" s="11">
        <f t="shared" si="14"/>
        <v>1572.765871850371</v>
      </c>
      <c r="N45" s="11">
        <f t="shared" si="14"/>
        <v>1354.82655139041</v>
      </c>
      <c r="O45" s="11">
        <f t="shared" si="14"/>
        <v>1327.7178666020977</v>
      </c>
      <c r="P45" s="11">
        <f t="shared" si="14"/>
        <v>1341.7871572237932</v>
      </c>
      <c r="Q45" s="11">
        <f t="shared" si="14"/>
        <v>1369.3136329931569</v>
      </c>
      <c r="R45" s="11">
        <f t="shared" si="14"/>
        <v>1336.6112191814966</v>
      </c>
      <c r="S45" s="11">
        <f t="shared" si="14"/>
        <v>1314.3370817778773</v>
      </c>
      <c r="T45" s="11">
        <f t="shared" si="14"/>
        <v>1292.4830956597309</v>
      </c>
      <c r="U45" s="11">
        <f t="shared" si="14"/>
        <v>1267.0173392768961</v>
      </c>
      <c r="V45" s="11">
        <f t="shared" si="14"/>
        <v>1251.480131603513</v>
      </c>
      <c r="W45" s="11">
        <f t="shared" si="14"/>
        <v>1230.9940001713981</v>
      </c>
      <c r="X45" s="11">
        <f t="shared" si="14"/>
        <v>1216.0437353331047</v>
      </c>
    </row>
    <row r="46" spans="1:24" ht="15.75">
      <c r="B46" s="10" t="s">
        <v>11</v>
      </c>
      <c r="C46" s="9"/>
      <c r="D46" s="11">
        <f t="shared" ref="D46:X46" si="15">+D16/D36</f>
        <v>15764.197202202586</v>
      </c>
      <c r="E46" s="11">
        <f t="shared" si="15"/>
        <v>15004.505619970292</v>
      </c>
      <c r="F46" s="11">
        <f t="shared" si="15"/>
        <v>14282.497183463431</v>
      </c>
      <c r="G46" s="11">
        <f t="shared" si="15"/>
        <v>13598.511210047651</v>
      </c>
      <c r="H46" s="11">
        <f t="shared" si="15"/>
        <v>12952.948038427156</v>
      </c>
      <c r="I46" s="11">
        <f t="shared" si="15"/>
        <v>12344.573445861375</v>
      </c>
      <c r="J46" s="11">
        <f t="shared" si="15"/>
        <v>11770.825268396582</v>
      </c>
      <c r="K46" s="11">
        <f t="shared" si="15"/>
        <v>11227.740591178988</v>
      </c>
      <c r="L46" s="11">
        <f t="shared" si="15"/>
        <v>10711.022498272394</v>
      </c>
      <c r="M46" s="11">
        <f t="shared" si="15"/>
        <v>10216.333107398794</v>
      </c>
      <c r="N46" s="11">
        <f t="shared" si="15"/>
        <v>9740.5764768334302</v>
      </c>
      <c r="O46" s="11">
        <f t="shared" si="15"/>
        <v>9362.9671387616036</v>
      </c>
      <c r="P46" s="11">
        <f t="shared" si="15"/>
        <v>8998.8418344298116</v>
      </c>
      <c r="Q46" s="11">
        <f t="shared" si="15"/>
        <v>8647.0317295590085</v>
      </c>
      <c r="R46" s="11">
        <f t="shared" si="15"/>
        <v>8306.5411997416759</v>
      </c>
      <c r="S46" s="11">
        <f t="shared" si="15"/>
        <v>7976.6035803525283</v>
      </c>
      <c r="T46" s="11">
        <f t="shared" si="15"/>
        <v>7656.8376845545117</v>
      </c>
      <c r="U46" s="11">
        <f t="shared" si="15"/>
        <v>7346.8601367742049</v>
      </c>
      <c r="V46" s="11">
        <f t="shared" si="15"/>
        <v>7046.0884054599155</v>
      </c>
      <c r="W46" s="11">
        <f t="shared" si="15"/>
        <v>6753.9878641763808</v>
      </c>
      <c r="X46" s="11">
        <f t="shared" si="15"/>
        <v>6470.2924861275178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1150.5166141461646</v>
      </c>
      <c r="E50" s="11">
        <f t="shared" ref="E50:X50" si="18">+E35/E36</f>
        <v>1155.4305477953214</v>
      </c>
      <c r="F50" s="11">
        <f t="shared" si="18"/>
        <v>1187.6834957823733</v>
      </c>
      <c r="G50" s="11">
        <f t="shared" si="18"/>
        <v>1228.7494459832219</v>
      </c>
      <c r="H50" s="11">
        <f t="shared" si="18"/>
        <v>1182.2220770082024</v>
      </c>
      <c r="I50" s="11">
        <f t="shared" si="18"/>
        <v>1200.7910175539093</v>
      </c>
      <c r="J50" s="11">
        <f t="shared" si="18"/>
        <v>1215.0982563031826</v>
      </c>
      <c r="K50" s="11">
        <f t="shared" si="18"/>
        <v>1247.5745052789841</v>
      </c>
      <c r="L50" s="11">
        <f t="shared" si="18"/>
        <v>1256.3458274589568</v>
      </c>
      <c r="M50" s="11">
        <f t="shared" si="18"/>
        <v>1206.8712468799743</v>
      </c>
      <c r="N50" s="11">
        <f t="shared" si="18"/>
        <v>1249.9753106891633</v>
      </c>
      <c r="O50" s="11">
        <f t="shared" si="18"/>
        <v>1257.9003446161491</v>
      </c>
      <c r="P50" s="11">
        <f t="shared" si="18"/>
        <v>1278.8762731033198</v>
      </c>
      <c r="Q50" s="11">
        <f t="shared" si="18"/>
        <v>1310.362501002712</v>
      </c>
      <c r="R50" s="11">
        <f t="shared" si="18"/>
        <v>1364.4091515813579</v>
      </c>
      <c r="S50" s="11">
        <f t="shared" si="18"/>
        <v>1418.3365567584488</v>
      </c>
      <c r="T50" s="11">
        <f t="shared" si="18"/>
        <v>1481.6430797694284</v>
      </c>
      <c r="U50" s="11">
        <f t="shared" si="18"/>
        <v>1542.3331576787398</v>
      </c>
      <c r="V50" s="11">
        <f t="shared" si="18"/>
        <v>1575.9160566731516</v>
      </c>
      <c r="W50" s="11">
        <f t="shared" si="18"/>
        <v>1511.8716988288991</v>
      </c>
      <c r="X50" s="11">
        <f t="shared" si="18"/>
        <v>1523.0119058260668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-1.7997880615265527</v>
      </c>
      <c r="F53" s="32">
        <f>IFERROR(((F39/$D39)-1)*100,0)</f>
        <v>-3.1153398920561903</v>
      </c>
      <c r="G53" s="32">
        <f>IFERROR(((G39/$D39)-1)*100,0)</f>
        <v>-4.0288049972917346</v>
      </c>
      <c r="H53" s="32">
        <f t="shared" ref="H53:X53" si="19">IFERROR(((H39/$D39)-1)*100,0)</f>
        <v>-5.1854717092970848</v>
      </c>
      <c r="I53" s="32">
        <f t="shared" si="19"/>
        <v>-8.3597354075888539</v>
      </c>
      <c r="J53" s="32">
        <f t="shared" si="19"/>
        <v>-8.6105406848862707</v>
      </c>
      <c r="K53" s="32">
        <f t="shared" si="19"/>
        <v>-9.3649994667856618</v>
      </c>
      <c r="L53" s="32">
        <f t="shared" si="19"/>
        <v>-9.8349261432263084</v>
      </c>
      <c r="M53" s="32">
        <f t="shared" si="19"/>
        <v>-9.8745192257045371</v>
      </c>
      <c r="N53" s="32">
        <f t="shared" si="19"/>
        <v>-11.10113807055405</v>
      </c>
      <c r="O53" s="32">
        <f t="shared" si="19"/>
        <v>-11.599980352942374</v>
      </c>
      <c r="P53" s="32">
        <f t="shared" si="19"/>
        <v>-12.015267050458222</v>
      </c>
      <c r="Q53" s="32">
        <f t="shared" si="19"/>
        <v>-14.01852008308313</v>
      </c>
      <c r="R53" s="32">
        <f t="shared" si="19"/>
        <v>-14.104049864188173</v>
      </c>
      <c r="S53" s="32">
        <f t="shared" si="19"/>
        <v>-13.771624643199621</v>
      </c>
      <c r="T53" s="32">
        <f t="shared" si="19"/>
        <v>-13.274156116061974</v>
      </c>
      <c r="U53" s="32">
        <f t="shared" si="19"/>
        <v>-12.709017671059753</v>
      </c>
      <c r="V53" s="32">
        <f t="shared" si="19"/>
        <v>-12.061394937561831</v>
      </c>
      <c r="W53" s="32">
        <f t="shared" si="19"/>
        <v>-11.954397154918828</v>
      </c>
      <c r="X53" s="32">
        <f t="shared" si="19"/>
        <v>-11.778593201718369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1.7627916564455504E-3</v>
      </c>
      <c r="F54" s="32">
        <f t="shared" ref="F54:I54" si="21">IFERROR(((F40/$D40)-1)*100,0)</f>
        <v>1.6166174748878825</v>
      </c>
      <c r="G54" s="32">
        <f t="shared" si="21"/>
        <v>5.8408113018989516</v>
      </c>
      <c r="H54" s="32">
        <f t="shared" si="21"/>
        <v>9.5988574977338139</v>
      </c>
      <c r="I54" s="32">
        <f t="shared" si="21"/>
        <v>11.490011489756146</v>
      </c>
      <c r="J54" s="32">
        <f t="shared" ref="J54:X54" si="22">IFERROR(((J40/$D40)-1)*100,0)</f>
        <v>13.717262324030855</v>
      </c>
      <c r="K54" s="32">
        <f t="shared" si="22"/>
        <v>17.12230948235829</v>
      </c>
      <c r="L54" s="32">
        <f t="shared" si="22"/>
        <v>21.229571824226802</v>
      </c>
      <c r="M54" s="32">
        <f t="shared" si="22"/>
        <v>25.626945298185877</v>
      </c>
      <c r="N54" s="32">
        <f t="shared" si="22"/>
        <v>28.683930995654205</v>
      </c>
      <c r="O54" s="32">
        <f t="shared" si="22"/>
        <v>31.061496430378966</v>
      </c>
      <c r="P54" s="32">
        <f t="shared" si="22"/>
        <v>32.40873558006021</v>
      </c>
      <c r="Q54" s="32">
        <f t="shared" si="22"/>
        <v>34.068248633655649</v>
      </c>
      <c r="R54" s="32">
        <f t="shared" si="22"/>
        <v>37.628721369139662</v>
      </c>
      <c r="S54" s="32">
        <f t="shared" si="22"/>
        <v>40.597807863370974</v>
      </c>
      <c r="T54" s="32">
        <f t="shared" si="22"/>
        <v>44.630823389828599</v>
      </c>
      <c r="U54" s="32">
        <f t="shared" si="22"/>
        <v>51.131767324986455</v>
      </c>
      <c r="V54" s="32">
        <f t="shared" si="22"/>
        <v>57.908125920832653</v>
      </c>
      <c r="W54" s="32">
        <f t="shared" si="22"/>
        <v>58.598699520329831</v>
      </c>
      <c r="X54" s="39">
        <f t="shared" si="22"/>
        <v>59.755485767991303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1.1812660218023519</v>
      </c>
      <c r="F55" s="32">
        <f t="shared" ref="F55:I55" si="23">IFERROR(((F41/$D41)-1)*100,0)</f>
        <v>2.9543503761511936</v>
      </c>
      <c r="G55" s="32">
        <f t="shared" si="23"/>
        <v>4.1676102176009922</v>
      </c>
      <c r="H55" s="32">
        <f t="shared" si="23"/>
        <v>5.4502331241073509</v>
      </c>
      <c r="I55" s="32">
        <f t="shared" si="23"/>
        <v>1.9249734946447994</v>
      </c>
      <c r="J55" s="32">
        <f t="shared" ref="J55:X55" si="24">IFERROR(((J41/$D41)-1)*100,0)</f>
        <v>5.1288159198580097</v>
      </c>
      <c r="K55" s="32">
        <f t="shared" si="24"/>
        <v>6.8856814569832059</v>
      </c>
      <c r="L55" s="32">
        <f t="shared" si="24"/>
        <v>8.6874442610080713</v>
      </c>
      <c r="M55" s="32">
        <f t="shared" si="24"/>
        <v>11.512917988864491</v>
      </c>
      <c r="N55" s="32">
        <f t="shared" si="24"/>
        <v>12.674781746656393</v>
      </c>
      <c r="O55" s="32">
        <f t="shared" si="24"/>
        <v>13.754794693194716</v>
      </c>
      <c r="P55" s="32">
        <f t="shared" si="24"/>
        <v>14.887696374528891</v>
      </c>
      <c r="Q55" s="32">
        <f t="shared" si="24"/>
        <v>11.849515543538391</v>
      </c>
      <c r="R55" s="32">
        <f t="shared" si="24"/>
        <v>13.463424338520857</v>
      </c>
      <c r="S55" s="32">
        <f t="shared" si="24"/>
        <v>16.094097025371855</v>
      </c>
      <c r="T55" s="32">
        <f t="shared" si="24"/>
        <v>18.819523427416883</v>
      </c>
      <c r="U55" s="32">
        <f t="shared" si="24"/>
        <v>21.115954784584169</v>
      </c>
      <c r="V55" s="32">
        <f t="shared" si="24"/>
        <v>23.419880416733552</v>
      </c>
      <c r="W55" s="32">
        <f t="shared" si="24"/>
        <v>25.725853378332154</v>
      </c>
      <c r="X55" s="32">
        <f t="shared" si="24"/>
        <v>27.999321774627539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-4.5189577049775442</v>
      </c>
      <c r="F56" s="32">
        <f t="shared" ref="F56:I56" si="25">IFERROR(((F42/$D42)-1)*100,0)</f>
        <v>-8.843206729192655</v>
      </c>
      <c r="G56" s="32">
        <f t="shared" si="25"/>
        <v>-12.389655150680678</v>
      </c>
      <c r="H56" s="32">
        <f t="shared" si="25"/>
        <v>-16.390316763573232</v>
      </c>
      <c r="I56" s="32">
        <f t="shared" si="25"/>
        <v>-20.193905928042412</v>
      </c>
      <c r="J56" s="32">
        <f t="shared" ref="J56:X56" si="26">IFERROR(((J42/$D42)-1)*100,0)</f>
        <v>-23.6660881134218</v>
      </c>
      <c r="K56" s="32">
        <f t="shared" si="26"/>
        <v>-27.186546217018314</v>
      </c>
      <c r="L56" s="32">
        <f t="shared" si="26"/>
        <v>-30.305089549238453</v>
      </c>
      <c r="M56" s="32">
        <f t="shared" si="26"/>
        <v>-33.444805425445182</v>
      </c>
      <c r="N56" s="32">
        <f t="shared" si="26"/>
        <v>-37.361056283745455</v>
      </c>
      <c r="O56" s="32">
        <f t="shared" si="26"/>
        <v>-39.645886261566297</v>
      </c>
      <c r="P56" s="32">
        <f t="shared" si="26"/>
        <v>-41.62212262581069</v>
      </c>
      <c r="Q56" s="32">
        <f t="shared" si="26"/>
        <v>-43.452861350642699</v>
      </c>
      <c r="R56" s="32">
        <f t="shared" si="26"/>
        <v>-45.559716931446417</v>
      </c>
      <c r="S56" s="32">
        <f t="shared" si="26"/>
        <v>-47.548123513327646</v>
      </c>
      <c r="T56" s="32">
        <f t="shared" si="26"/>
        <v>-49.476733812680209</v>
      </c>
      <c r="U56" s="32">
        <f t="shared" si="26"/>
        <v>-51.370474328100954</v>
      </c>
      <c r="V56" s="32">
        <f t="shared" si="26"/>
        <v>-53.156192050638573</v>
      </c>
      <c r="W56" s="32">
        <f t="shared" si="26"/>
        <v>-54.920895770627851</v>
      </c>
      <c r="X56" s="32">
        <f t="shared" si="26"/>
        <v>-56.606895600316584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-4.5189577049775442</v>
      </c>
      <c r="F57" s="32">
        <f t="shared" ref="F57:I57" si="27">IFERROR(((F43/$D43)-1)*100,0)</f>
        <v>-8.843206729192655</v>
      </c>
      <c r="G57" s="32">
        <f t="shared" si="27"/>
        <v>-12.389655150680678</v>
      </c>
      <c r="H57" s="32">
        <f t="shared" si="27"/>
        <v>-16.390316763573232</v>
      </c>
      <c r="I57" s="32">
        <f t="shared" si="27"/>
        <v>-20.193905928042412</v>
      </c>
      <c r="J57" s="32">
        <f t="shared" ref="J57:X57" si="28">IFERROR(((J43/$D43)-1)*100,0)</f>
        <v>-23.6660881134218</v>
      </c>
      <c r="K57" s="32">
        <f t="shared" si="28"/>
        <v>-27.186546217018314</v>
      </c>
      <c r="L57" s="32">
        <f t="shared" si="28"/>
        <v>-30.305089549238453</v>
      </c>
      <c r="M57" s="32">
        <f t="shared" si="28"/>
        <v>-33.444805425445182</v>
      </c>
      <c r="N57" s="32">
        <f t="shared" si="28"/>
        <v>-37.361056283745455</v>
      </c>
      <c r="O57" s="32">
        <f t="shared" si="28"/>
        <v>-39.645886261566297</v>
      </c>
      <c r="P57" s="32">
        <f t="shared" si="28"/>
        <v>-41.62212262581069</v>
      </c>
      <c r="Q57" s="32">
        <f t="shared" si="28"/>
        <v>-43.452861350642699</v>
      </c>
      <c r="R57" s="32">
        <f t="shared" si="28"/>
        <v>-45.559716931446417</v>
      </c>
      <c r="S57" s="32">
        <f t="shared" si="28"/>
        <v>-47.548123513327646</v>
      </c>
      <c r="T57" s="32">
        <f t="shared" si="28"/>
        <v>-49.476733812680209</v>
      </c>
      <c r="U57" s="32">
        <f t="shared" si="28"/>
        <v>-51.370474328100954</v>
      </c>
      <c r="V57" s="32">
        <f t="shared" si="28"/>
        <v>-53.156192050638573</v>
      </c>
      <c r="W57" s="32">
        <f t="shared" si="28"/>
        <v>-54.920895770627851</v>
      </c>
      <c r="X57" s="32">
        <f t="shared" si="28"/>
        <v>-56.606895600316584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-2.0914309678026322</v>
      </c>
      <c r="F59" s="32">
        <f t="shared" ref="F59:I59" si="31">IFERROR(((F45/$D45)-1)*100,0)</f>
        <v>-4.3467287737773086</v>
      </c>
      <c r="G59" s="32">
        <f t="shared" si="31"/>
        <v>-1.4841258991959427</v>
      </c>
      <c r="H59" s="32">
        <f t="shared" si="31"/>
        <v>-4.7207825765345879</v>
      </c>
      <c r="I59" s="32">
        <f t="shared" si="31"/>
        <v>-8.0744495159075669</v>
      </c>
      <c r="J59" s="32">
        <f t="shared" ref="J59:X59" si="32">IFERROR(((J45/$D45)-1)*100,0)</f>
        <v>-10.192830136602582</v>
      </c>
      <c r="K59" s="32">
        <f t="shared" si="32"/>
        <v>-14.32318347155933</v>
      </c>
      <c r="L59" s="32">
        <f t="shared" si="32"/>
        <v>-16.153687824821915</v>
      </c>
      <c r="M59" s="32">
        <f t="shared" si="32"/>
        <v>-19.306826078666226</v>
      </c>
      <c r="N59" s="32">
        <f t="shared" si="32"/>
        <v>-30.488538376048812</v>
      </c>
      <c r="O59" s="32">
        <f t="shared" si="32"/>
        <v>-31.879391175918069</v>
      </c>
      <c r="P59" s="32">
        <f t="shared" si="32"/>
        <v>-31.157544564539997</v>
      </c>
      <c r="Q59" s="32">
        <f t="shared" si="32"/>
        <v>-29.745256355306804</v>
      </c>
      <c r="R59" s="32">
        <f t="shared" si="32"/>
        <v>-31.423104032817186</v>
      </c>
      <c r="S59" s="32">
        <f t="shared" si="32"/>
        <v>-32.56591293758018</v>
      </c>
      <c r="T59" s="32">
        <f t="shared" si="32"/>
        <v>-33.687165333927801</v>
      </c>
      <c r="U59" s="32">
        <f t="shared" si="32"/>
        <v>-34.993725163090929</v>
      </c>
      <c r="V59" s="32">
        <f t="shared" si="32"/>
        <v>-35.790885518284256</v>
      </c>
      <c r="W59" s="32">
        <f t="shared" si="32"/>
        <v>-36.841958024506738</v>
      </c>
      <c r="X59" s="32">
        <f t="shared" si="32"/>
        <v>-37.609004374099172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-4.8190946388703466</v>
      </c>
      <c r="F60" s="32">
        <f t="shared" ref="F60:I60" si="33">IFERROR(((F46/$D46)-1)*100,0)</f>
        <v>-9.3991466849458796</v>
      </c>
      <c r="G60" s="32">
        <f t="shared" si="33"/>
        <v>-13.738003682498611</v>
      </c>
      <c r="H60" s="32">
        <f t="shared" si="33"/>
        <v>-17.833126087655394</v>
      </c>
      <c r="I60" s="32">
        <f t="shared" si="33"/>
        <v>-21.692343177890582</v>
      </c>
      <c r="J60" s="32">
        <f t="shared" ref="J60:X60" si="34">IFERROR(((J46/$D46)-1)*100,0)</f>
        <v>-25.331908010184289</v>
      </c>
      <c r="K60" s="32">
        <f t="shared" si="34"/>
        <v>-28.776959288416926</v>
      </c>
      <c r="L60" s="32">
        <f t="shared" si="34"/>
        <v>-32.054754448416553</v>
      </c>
      <c r="M60" s="32">
        <f t="shared" si="34"/>
        <v>-35.192810795519868</v>
      </c>
      <c r="N60" s="32">
        <f t="shared" si="34"/>
        <v>-38.210767399734955</v>
      </c>
      <c r="O60" s="32">
        <f t="shared" si="34"/>
        <v>-40.606127805522483</v>
      </c>
      <c r="P60" s="32">
        <f t="shared" si="34"/>
        <v>-42.915952401480453</v>
      </c>
      <c r="Q60" s="32">
        <f t="shared" si="34"/>
        <v>-45.147655674144701</v>
      </c>
      <c r="R60" s="32">
        <f t="shared" si="34"/>
        <v>-47.307553355263288</v>
      </c>
      <c r="S60" s="32">
        <f t="shared" si="34"/>
        <v>-49.40050877289184</v>
      </c>
      <c r="T60" s="32">
        <f t="shared" si="34"/>
        <v>-51.428939981258971</v>
      </c>
      <c r="U60" s="32">
        <f t="shared" si="34"/>
        <v>-53.395278918816771</v>
      </c>
      <c r="V60" s="32">
        <f t="shared" si="34"/>
        <v>-55.303220867628887</v>
      </c>
      <c r="W60" s="32">
        <f t="shared" si="34"/>
        <v>-57.156157224214951</v>
      </c>
      <c r="X60" s="32">
        <f t="shared" si="34"/>
        <v>-58.955775526434785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0.42710670917200932</v>
      </c>
      <c r="F64" s="32">
        <f t="shared" ref="F64:I64" si="41">IFERROR(((F50/$D50)-1)*100,0)</f>
        <v>3.2304515362250097</v>
      </c>
      <c r="G64" s="32">
        <f t="shared" si="41"/>
        <v>6.7998002701696203</v>
      </c>
      <c r="H64" s="32">
        <f t="shared" si="41"/>
        <v>2.7557588019332835</v>
      </c>
      <c r="I64" s="32">
        <f t="shared" si="41"/>
        <v>4.3697242429701966</v>
      </c>
      <c r="J64" s="32">
        <f t="shared" ref="J64:X64" si="42">IFERROR(((J50/$D50)-1)*100,0)</f>
        <v>5.6132733211285313</v>
      </c>
      <c r="K64" s="32">
        <f t="shared" si="42"/>
        <v>8.4360269064736038</v>
      </c>
      <c r="L64" s="32">
        <f t="shared" si="42"/>
        <v>9.1984080900328067</v>
      </c>
      <c r="M64" s="32">
        <f t="shared" si="42"/>
        <v>4.898202428448406</v>
      </c>
      <c r="N64" s="32">
        <f t="shared" si="42"/>
        <v>8.6446988526810884</v>
      </c>
      <c r="O64" s="32">
        <f t="shared" si="42"/>
        <v>9.3335227974675981</v>
      </c>
      <c r="P64" s="32">
        <f t="shared" si="42"/>
        <v>11.156697554725458</v>
      </c>
      <c r="Q64" s="32">
        <f t="shared" si="42"/>
        <v>13.893401007092287</v>
      </c>
      <c r="R64" s="32">
        <f t="shared" si="42"/>
        <v>18.590999452357316</v>
      </c>
      <c r="S64" s="32">
        <f t="shared" si="42"/>
        <v>23.278233388315051</v>
      </c>
      <c r="T64" s="32">
        <f t="shared" si="42"/>
        <v>28.780676571889696</v>
      </c>
      <c r="U64" s="32">
        <f t="shared" si="42"/>
        <v>34.055704951584275</v>
      </c>
      <c r="V64" s="32">
        <f t="shared" si="42"/>
        <v>36.974645763172198</v>
      </c>
      <c r="W64" s="32">
        <f t="shared" si="42"/>
        <v>31.408071838311336</v>
      </c>
      <c r="X64" s="32">
        <f t="shared" si="42"/>
        <v>32.376350510708882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12.894626905484781</v>
      </c>
      <c r="D67" s="30">
        <f>(D8/D7)*100</f>
        <v>9.0711319000549029</v>
      </c>
      <c r="E67" s="30">
        <f t="shared" ref="E67:X67" si="43">(E8/E7)*100</f>
        <v>9.2375480929661613</v>
      </c>
      <c r="F67" s="30">
        <f t="shared" si="43"/>
        <v>9.5141763342631904</v>
      </c>
      <c r="G67" s="30">
        <f t="shared" si="43"/>
        <v>10.004001301653624</v>
      </c>
      <c r="H67" s="30">
        <f t="shared" si="43"/>
        <v>10.48558391187767</v>
      </c>
      <c r="I67" s="30">
        <f t="shared" si="43"/>
        <v>11.035985156310483</v>
      </c>
      <c r="J67" s="30">
        <f t="shared" si="43"/>
        <v>11.287344225307546</v>
      </c>
      <c r="K67" s="30">
        <f t="shared" si="43"/>
        <v>11.722093137343577</v>
      </c>
      <c r="L67" s="30">
        <f t="shared" si="43"/>
        <v>12.196401435344981</v>
      </c>
      <c r="M67" s="30">
        <f t="shared" si="43"/>
        <v>12.644355194672578</v>
      </c>
      <c r="N67" s="30">
        <f t="shared" si="43"/>
        <v>13.130752027012118</v>
      </c>
      <c r="O67" s="30">
        <f t="shared" si="43"/>
        <v>13.448821910732619</v>
      </c>
      <c r="P67" s="30">
        <f t="shared" si="43"/>
        <v>13.651199076265129</v>
      </c>
      <c r="Q67" s="30">
        <f t="shared" si="43"/>
        <v>14.144333967505579</v>
      </c>
      <c r="R67" s="30">
        <f t="shared" si="43"/>
        <v>14.534425462451066</v>
      </c>
      <c r="S67" s="30">
        <f t="shared" si="43"/>
        <v>14.790737442400758</v>
      </c>
      <c r="T67" s="30">
        <f t="shared" si="43"/>
        <v>15.127731446907976</v>
      </c>
      <c r="U67" s="30">
        <f t="shared" si="43"/>
        <v>15.705358779527023</v>
      </c>
      <c r="V67" s="30">
        <f t="shared" si="43"/>
        <v>16.288698658584764</v>
      </c>
      <c r="W67" s="30">
        <f t="shared" si="43"/>
        <v>16.340051928061278</v>
      </c>
      <c r="X67" s="30">
        <f t="shared" si="43"/>
        <v>16.426433625937367</v>
      </c>
    </row>
    <row r="68" spans="1:24" ht="15.75">
      <c r="B68" s="20" t="s">
        <v>38</v>
      </c>
      <c r="C68" s="31">
        <f t="shared" ref="C68:C69" si="44">AVERAGE(D68:X68)</f>
        <v>50.237127274109113</v>
      </c>
      <c r="D68" s="30">
        <f>(D9/D7)*100</f>
        <v>40.508745534325143</v>
      </c>
      <c r="E68" s="30">
        <f t="shared" ref="E68:X68" si="45">(E9/E7)*100</f>
        <v>41.738465500319649</v>
      </c>
      <c r="F68" s="30">
        <f t="shared" si="45"/>
        <v>43.04656254553251</v>
      </c>
      <c r="G68" s="30">
        <f t="shared" si="45"/>
        <v>43.968392965248469</v>
      </c>
      <c r="H68" s="30">
        <f t="shared" si="45"/>
        <v>45.052764984104122</v>
      </c>
      <c r="I68" s="30">
        <f t="shared" si="45"/>
        <v>45.055007569558214</v>
      </c>
      <c r="J68" s="30">
        <f t="shared" si="45"/>
        <v>46.598770627786799</v>
      </c>
      <c r="K68" s="30">
        <f t="shared" si="45"/>
        <v>47.771885540146904</v>
      </c>
      <c r="L68" s="30">
        <f t="shared" si="45"/>
        <v>48.83034898123762</v>
      </c>
      <c r="M68" s="30">
        <f t="shared" si="45"/>
        <v>50.121767781896132</v>
      </c>
      <c r="N68" s="30">
        <f t="shared" si="45"/>
        <v>51.342772706509656</v>
      </c>
      <c r="O68" s="30">
        <f t="shared" si="45"/>
        <v>52.127409585812281</v>
      </c>
      <c r="P68" s="30">
        <f t="shared" si="45"/>
        <v>52.89504555443262</v>
      </c>
      <c r="Q68" s="30">
        <f t="shared" si="45"/>
        <v>52.696040678398347</v>
      </c>
      <c r="R68" s="30">
        <f t="shared" si="45"/>
        <v>53.50963551500454</v>
      </c>
      <c r="S68" s="30">
        <f t="shared" si="45"/>
        <v>54.539195653152881</v>
      </c>
      <c r="T68" s="30">
        <f t="shared" si="45"/>
        <v>55.499371622977598</v>
      </c>
      <c r="U68" s="30">
        <f t="shared" si="45"/>
        <v>56.205753006962588</v>
      </c>
      <c r="V68" s="30">
        <f t="shared" si="45"/>
        <v>56.853125269936847</v>
      </c>
      <c r="W68" s="30">
        <f t="shared" si="45"/>
        <v>57.844985291883432</v>
      </c>
      <c r="X68" s="30">
        <f t="shared" si="45"/>
        <v>58.77362584106497</v>
      </c>
    </row>
    <row r="69" spans="1:24" ht="15.75">
      <c r="B69" s="20" t="s">
        <v>10</v>
      </c>
      <c r="C69" s="31">
        <f t="shared" si="44"/>
        <v>36.868245820406109</v>
      </c>
      <c r="D69" s="30">
        <f t="shared" ref="D69:X69" si="46">(D10/D7)*100</f>
        <v>50.420122565619963</v>
      </c>
      <c r="E69" s="30">
        <f t="shared" si="46"/>
        <v>49.023986406714187</v>
      </c>
      <c r="F69" s="30">
        <f t="shared" si="46"/>
        <v>47.4392611202043</v>
      </c>
      <c r="G69" s="30">
        <f t="shared" si="46"/>
        <v>46.0276057330979</v>
      </c>
      <c r="H69" s="30">
        <f t="shared" si="46"/>
        <v>44.461651104018216</v>
      </c>
      <c r="I69" s="30">
        <f t="shared" si="46"/>
        <v>43.909007274131298</v>
      </c>
      <c r="J69" s="30">
        <f t="shared" si="46"/>
        <v>42.113885146905652</v>
      </c>
      <c r="K69" s="30">
        <f t="shared" si="46"/>
        <v>40.506021322509511</v>
      </c>
      <c r="L69" s="30">
        <f t="shared" si="46"/>
        <v>38.973249583417399</v>
      </c>
      <c r="M69" s="30">
        <f t="shared" si="46"/>
        <v>37.23387702343129</v>
      </c>
      <c r="N69" s="30">
        <f t="shared" si="46"/>
        <v>35.526475266478229</v>
      </c>
      <c r="O69" s="30">
        <f t="shared" si="46"/>
        <v>34.423768503455101</v>
      </c>
      <c r="P69" s="30">
        <f t="shared" si="46"/>
        <v>33.453755369302243</v>
      </c>
      <c r="Q69" s="30">
        <f t="shared" si="46"/>
        <v>33.159625354096093</v>
      </c>
      <c r="R69" s="30">
        <f t="shared" si="46"/>
        <v>31.955939022544396</v>
      </c>
      <c r="S69" s="30">
        <f t="shared" si="46"/>
        <v>30.670066904446337</v>
      </c>
      <c r="T69" s="30">
        <f t="shared" si="46"/>
        <v>29.372896930114429</v>
      </c>
      <c r="U69" s="30">
        <f t="shared" si="46"/>
        <v>28.088888213510376</v>
      </c>
      <c r="V69" s="30">
        <f t="shared" si="46"/>
        <v>26.858176071478397</v>
      </c>
      <c r="W69" s="30">
        <f t="shared" si="46"/>
        <v>25.814962780055282</v>
      </c>
      <c r="X69" s="30">
        <f t="shared" si="46"/>
        <v>24.799940532997663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13.268856257864032</v>
      </c>
      <c r="D72" s="30">
        <f>(D13/D$10)*100</f>
        <v>11.003443609134282</v>
      </c>
      <c r="E72" s="30">
        <f t="shared" ref="E72:X72" si="47">(E13/E$10)*100</f>
        <v>11.283197086056292</v>
      </c>
      <c r="F72" s="30">
        <f t="shared" si="47"/>
        <v>11.546208880342796</v>
      </c>
      <c r="G72" s="30">
        <f t="shared" si="47"/>
        <v>12.373126337273996</v>
      </c>
      <c r="H72" s="30">
        <f t="shared" si="47"/>
        <v>12.539211434122302</v>
      </c>
      <c r="I72" s="30">
        <f t="shared" si="47"/>
        <v>12.674440752335475</v>
      </c>
      <c r="J72" s="30">
        <f t="shared" si="47"/>
        <v>12.945597898299127</v>
      </c>
      <c r="K72" s="30">
        <f t="shared" si="47"/>
        <v>12.947332811469833</v>
      </c>
      <c r="L72" s="30">
        <f t="shared" si="47"/>
        <v>13.237669176793673</v>
      </c>
      <c r="M72" s="30">
        <f t="shared" si="47"/>
        <v>13.340848818206622</v>
      </c>
      <c r="N72" s="30">
        <f t="shared" si="47"/>
        <v>12.210701566622513</v>
      </c>
      <c r="O72" s="30">
        <f t="shared" si="47"/>
        <v>12.419390019778517</v>
      </c>
      <c r="P72" s="30">
        <f t="shared" si="47"/>
        <v>12.975875629101585</v>
      </c>
      <c r="Q72" s="30">
        <f t="shared" si="47"/>
        <v>13.670790926524678</v>
      </c>
      <c r="R72" s="30">
        <f t="shared" si="47"/>
        <v>13.860728951650778</v>
      </c>
      <c r="S72" s="30">
        <f t="shared" si="47"/>
        <v>14.146437153937228</v>
      </c>
      <c r="T72" s="30">
        <f t="shared" si="47"/>
        <v>14.442247935924243</v>
      </c>
      <c r="U72" s="30">
        <f t="shared" si="47"/>
        <v>14.70902439464162</v>
      </c>
      <c r="V72" s="30">
        <f t="shared" si="47"/>
        <v>15.082492250753027</v>
      </c>
      <c r="W72" s="30">
        <f t="shared" si="47"/>
        <v>15.416365635940576</v>
      </c>
      <c r="X72" s="30">
        <f t="shared" si="47"/>
        <v>15.820850146235493</v>
      </c>
    </row>
    <row r="73" spans="1:24" ht="15.75">
      <c r="A73" s="36"/>
      <c r="B73" s="10" t="s">
        <v>11</v>
      </c>
      <c r="C73" s="31">
        <f>AVERAGE(D73:X73)</f>
        <v>86.731143742135984</v>
      </c>
      <c r="D73" s="30">
        <f>(D16/D$10)*100</f>
        <v>88.996556390865706</v>
      </c>
      <c r="E73" s="30">
        <f t="shared" ref="E73:X73" si="48">(E16/E$10)*100</f>
        <v>88.716802913943695</v>
      </c>
      <c r="F73" s="30">
        <f t="shared" si="48"/>
        <v>88.453791119657211</v>
      </c>
      <c r="G73" s="30">
        <f>(G16/G$10)*100</f>
        <v>87.626873662726013</v>
      </c>
      <c r="H73" s="30">
        <f t="shared" si="48"/>
        <v>87.460788565877706</v>
      </c>
      <c r="I73" s="30">
        <f t="shared" si="48"/>
        <v>87.325559247664529</v>
      </c>
      <c r="J73" s="30">
        <f t="shared" si="48"/>
        <v>87.054402101700873</v>
      </c>
      <c r="K73" s="30">
        <f t="shared" si="48"/>
        <v>87.052667188530179</v>
      </c>
      <c r="L73" s="30">
        <f t="shared" si="48"/>
        <v>86.762330823206341</v>
      </c>
      <c r="M73" s="30">
        <f t="shared" si="48"/>
        <v>86.659151181793376</v>
      </c>
      <c r="N73" s="30">
        <f t="shared" si="48"/>
        <v>87.789298433377496</v>
      </c>
      <c r="O73" s="30">
        <f t="shared" si="48"/>
        <v>87.580609980221482</v>
      </c>
      <c r="P73" s="30">
        <f t="shared" si="48"/>
        <v>87.02412437089842</v>
      </c>
      <c r="Q73" s="30">
        <f t="shared" si="48"/>
        <v>86.329209073475326</v>
      </c>
      <c r="R73" s="30">
        <f t="shared" si="48"/>
        <v>86.139271048349215</v>
      </c>
      <c r="S73" s="30">
        <f t="shared" si="48"/>
        <v>85.853562846062772</v>
      </c>
      <c r="T73" s="30">
        <f t="shared" si="48"/>
        <v>85.557752064075771</v>
      </c>
      <c r="U73" s="30">
        <f t="shared" si="48"/>
        <v>85.290975605358383</v>
      </c>
      <c r="V73" s="30">
        <f t="shared" si="48"/>
        <v>84.917507749246965</v>
      </c>
      <c r="W73" s="30">
        <f t="shared" si="48"/>
        <v>84.583634364059435</v>
      </c>
      <c r="X73" s="30">
        <f t="shared" si="48"/>
        <v>84.1791498537645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1059407144.030808</v>
      </c>
      <c r="E147">
        <v>1061823123.890247</v>
      </c>
      <c r="F147">
        <v>1348116730.6459081</v>
      </c>
      <c r="G147">
        <v>1831312691.414315</v>
      </c>
      <c r="H147">
        <v>1828896711.631036</v>
      </c>
      <c r="I147">
        <v>1565554912.968843</v>
      </c>
      <c r="J147">
        <v>1664610084.9210351</v>
      </c>
      <c r="K147">
        <v>1927951883.5832281</v>
      </c>
      <c r="L147">
        <v>2127270217.379252</v>
      </c>
      <c r="M147">
        <v>2266189056.1363449</v>
      </c>
      <c r="N147">
        <v>2093446500.1848681</v>
      </c>
      <c r="O147">
        <v>2030441166.6371729</v>
      </c>
      <c r="P147">
        <v>1882552447.564429</v>
      </c>
      <c r="Q147">
        <v>1999040889.8863909</v>
      </c>
      <c r="R147">
        <v>2466270678.0109921</v>
      </c>
      <c r="S147">
        <v>2430909394.5035162</v>
      </c>
      <c r="T147">
        <v>2755554829.9858599</v>
      </c>
      <c r="U147">
        <v>3427054182.877533</v>
      </c>
      <c r="V147">
        <v>3649354854.602459</v>
      </c>
      <c r="W147">
        <v>2374565433.4577818</v>
      </c>
      <c r="X147">
        <v>2547511734.437283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Wealth_HND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2014-12-03T13:23:46Z</dcterms:modified>
</cp:coreProperties>
</file>