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GMB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O53" l="1"/>
  <c r="S53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<sst xmlns="http://schemas.openxmlformats.org/spreadsheetml/2006/main" count="95" uniqueCount="65">
  <si>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</si>
  <si>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</si>
  <si>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</si>
  <si>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</si>
  <si>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</si>
  <si>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</si>
  <si>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</si>
  <si>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</si>
  <si>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</si>
  <si>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</si>
  <si>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</si>
  <si>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</si>
  <si>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</si>
  <si>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</si>
  <si>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</si>
  <si>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</si>
  <si>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</si>
  <si>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</si>
  <si>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</si>
  <si>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</si>
  <si>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</si>
  <si>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</si>
  <si>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</si>
  <si>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</si>
  <si>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</si>
  <si>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</si>
  <si>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</si>
  <si>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</si>
  <si>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</si>
  <si>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</si>
  <si>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</si>
  <si>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</si>
  <si>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</si>
  <si>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</si>
  <si>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</si>
  <si>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</si>
  <si>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</si>
  <si>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</si>
  <si>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</si>
  <si>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</si>
  <si>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</si>
  <si>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</si>
  <si>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</si>
  <si>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</si>
  <si>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</si>
  <si>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</si>
  <si>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</si>
  <si>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</si>
  <si>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</si>
  <si>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</si>
  <si>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</si>
  <si>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</si>
  <si>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</si>
  <si>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</si>
  <si>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</si>
  <si>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</si>
  <si>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</si>
  <si>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</si>
  <si>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</si>
  <si>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</si>
  <si>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</si>
  <si>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</si>
  <si>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</si>
  <si>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Gambia</t>
  </si>
  <si>
    <t>GMB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</si>
</sst>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Wealth_GMB!$B$54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Wealth_GMB!$D$52:$X$52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Wealth_GMB!$D$54:$X$54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-2.0837255759450612</c:v>
                </c:pt>
                <c:pt idx="2">
                  <c:v>-3.4516835080658392</c:v>
                </c:pt>
                <c:pt idx="3">
                  <c:v>-4.2422512646874129</c:v>
                </c:pt>
                <c:pt idx="4">
                  <c:v>-5.5881189192344971</c:v>
                </c:pt>
                <c:pt idx="5">
                  <c:v>-4.6171704006673586</c:v>
                </c:pt>
                <c:pt idx="6">
                  <c:v>-3.7470926346180877</c:v>
                </c:pt>
                <c:pt idx="7">
                  <c:v>-4.7594049443004272</c:v>
                </c:pt>
                <c:pt idx="8">
                  <c:v>-5.9750412835722351</c:v>
                </c:pt>
                <c:pt idx="9">
                  <c:v>-7.0798764880555698</c:v>
                </c:pt>
                <c:pt idx="10">
                  <c:v>-8.2020352277276771</c:v>
                </c:pt>
                <c:pt idx="11">
                  <c:v>-1.5261825709187105</c:v>
                </c:pt>
                <c:pt idx="12">
                  <c:v>-4.7491818987677181E-2</c:v>
                </c:pt>
                <c:pt idx="13">
                  <c:v>4.343179470301739</c:v>
                </c:pt>
                <c:pt idx="14">
                  <c:v>32.142116671521713</c:v>
                </c:pt>
                <c:pt idx="15">
                  <c:v>56.363144583310309</c:v>
                </c:pt>
                <c:pt idx="16">
                  <c:v>80.817803506973831</c:v>
                </c:pt>
                <c:pt idx="17">
                  <c:v>102.87695905603273</c:v>
                </c:pt>
                <c:pt idx="18">
                  <c:v>124.10922357146616</c:v>
                </c:pt>
                <c:pt idx="19">
                  <c:v>142.76515072131809</c:v>
                </c:pt>
                <c:pt idx="20" formatCode="_(* #,##0.0000_);_(* \(#,##0.0000\);_(* &quot;-&quot;??_);_(@_)">
                  <c:v>160.29346185588608</c:v>
                </c:pt>
              </c:numCache>
            </c:numRef>
          </c:val>
        </c:ser>
        <c:ser>
          <c:idx val="1"/>
          <c:order val="1"/>
          <c:tx>
            <c:strRef>
              <c:f>Wealth_GMB!$B$55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Wealth_GMB!$D$52:$X$52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Wealth_GMB!$D$55:$X$55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1.1797643718572282</c:v>
                </c:pt>
                <c:pt idx="2">
                  <c:v>2.4013853891742043</c:v>
                </c:pt>
                <c:pt idx="3">
                  <c:v>3.6944133592362149</c:v>
                </c:pt>
                <c:pt idx="4">
                  <c:v>5.0756986608991195</c:v>
                </c:pt>
                <c:pt idx="5">
                  <c:v>6.4771973185138387</c:v>
                </c:pt>
                <c:pt idx="6">
                  <c:v>6.9395259473252979</c:v>
                </c:pt>
                <c:pt idx="7">
                  <c:v>3.1768899072208256</c:v>
                </c:pt>
                <c:pt idx="8">
                  <c:v>3.7899120677130638</c:v>
                </c:pt>
                <c:pt idx="9">
                  <c:v>4.3884069059981545</c:v>
                </c:pt>
                <c:pt idx="10">
                  <c:v>4.9543677976214839</c:v>
                </c:pt>
                <c:pt idx="11">
                  <c:v>5.737274854295471</c:v>
                </c:pt>
                <c:pt idx="12">
                  <c:v>6.7414731172925624</c:v>
                </c:pt>
                <c:pt idx="13">
                  <c:v>7.7447554954771736</c:v>
                </c:pt>
                <c:pt idx="14">
                  <c:v>8.7957464817537634</c:v>
                </c:pt>
                <c:pt idx="15">
                  <c:v>9.8896578754952067</c:v>
                </c:pt>
                <c:pt idx="16">
                  <c:v>10.95951755292055</c:v>
                </c:pt>
                <c:pt idx="17">
                  <c:v>12.132052532336779</c:v>
                </c:pt>
                <c:pt idx="18">
                  <c:v>13.372914724813922</c:v>
                </c:pt>
                <c:pt idx="19">
                  <c:v>14.653336044476028</c:v>
                </c:pt>
                <c:pt idx="20">
                  <c:v>11.341104486517484</c:v>
                </c:pt>
              </c:numCache>
            </c:numRef>
          </c:val>
        </c:ser>
        <c:ser>
          <c:idx val="2"/>
          <c:order val="2"/>
          <c:tx>
            <c:strRef>
              <c:f>Wealth_GMB!$B$56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Wealth_GMB!$D$52:$X$52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Wealth_GMB!$D$56:$X$56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-3.0484790080256063</c:v>
                </c:pt>
                <c:pt idx="2">
                  <c:v>-6.0492130225296981</c:v>
                </c:pt>
                <c:pt idx="3">
                  <c:v>-8.4024378051180122</c:v>
                </c:pt>
                <c:pt idx="4">
                  <c:v>-10.587800412925287</c:v>
                </c:pt>
                <c:pt idx="5">
                  <c:v>-12.713610879852599</c:v>
                </c:pt>
                <c:pt idx="6">
                  <c:v>-14.792213050128034</c:v>
                </c:pt>
                <c:pt idx="7">
                  <c:v>-16.80908444814516</c:v>
                </c:pt>
                <c:pt idx="8">
                  <c:v>-18.828605392956298</c:v>
                </c:pt>
                <c:pt idx="9">
                  <c:v>-20.783709958137532</c:v>
                </c:pt>
                <c:pt idx="10">
                  <c:v>-22.725623482622638</c:v>
                </c:pt>
                <c:pt idx="11">
                  <c:v>-24.59845028120391</c:v>
                </c:pt>
                <c:pt idx="12">
                  <c:v>-26.840086323400925</c:v>
                </c:pt>
                <c:pt idx="13">
                  <c:v>-28.714912736902075</c:v>
                </c:pt>
                <c:pt idx="14">
                  <c:v>-30.503841391494191</c:v>
                </c:pt>
                <c:pt idx="15">
                  <c:v>-32.152952727470577</c:v>
                </c:pt>
                <c:pt idx="16">
                  <c:v>-34.073421074774878</c:v>
                </c:pt>
                <c:pt idx="17">
                  <c:v>-35.671601038745827</c:v>
                </c:pt>
                <c:pt idx="18">
                  <c:v>-36.852165665029979</c:v>
                </c:pt>
                <c:pt idx="19">
                  <c:v>-38.038721327887693</c:v>
                </c:pt>
                <c:pt idx="20">
                  <c:v>-39.429825856995713</c:v>
                </c:pt>
              </c:numCache>
            </c:numRef>
          </c:val>
        </c:ser>
        <c:ser>
          <c:idx val="4"/>
          <c:order val="3"/>
          <c:tx>
            <c:strRef>
              <c:f>Wealth_GMB!$B$53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Wealth_GMB!$D$52:$X$52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Wealth_GMB!$D$53:$X$53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-0.65710514372774309</c:v>
                </c:pt>
                <c:pt idx="2">
                  <c:v>-1.2299886099387924</c:v>
                </c:pt>
                <c:pt idx="3">
                  <c:v>-1.4775426171150463</c:v>
                </c:pt>
                <c:pt idx="4">
                  <c:v>-1.6441826984215036</c:v>
                </c:pt>
                <c:pt idx="5">
                  <c:v>-1.6387470632938439</c:v>
                </c:pt>
                <c:pt idx="6">
                  <c:v>-2.1393925029743244</c:v>
                </c:pt>
                <c:pt idx="7">
                  <c:v>-5.0601893374095708</c:v>
                </c:pt>
                <c:pt idx="8">
                  <c:v>-5.5787335469442478</c:v>
                </c:pt>
                <c:pt idx="9">
                  <c:v>-6.0736800019400068</c:v>
                </c:pt>
                <c:pt idx="10">
                  <c:v>-6.5824904080067697</c:v>
                </c:pt>
                <c:pt idx="11">
                  <c:v>-6.4809589668217926</c:v>
                </c:pt>
                <c:pt idx="12">
                  <c:v>-6.7096403189894405</c:v>
                </c:pt>
                <c:pt idx="13">
                  <c:v>-6.6231369981044956</c:v>
                </c:pt>
                <c:pt idx="14">
                  <c:v>-5.0848435992064349</c:v>
                </c:pt>
                <c:pt idx="15">
                  <c:v>-3.6813120655634024</c:v>
                </c:pt>
                <c:pt idx="16">
                  <c:v>-2.3825929811156943</c:v>
                </c:pt>
                <c:pt idx="17">
                  <c:v>-1.0444385479927654</c:v>
                </c:pt>
                <c:pt idx="18">
                  <c:v>0.44451300864456478</c:v>
                </c:pt>
                <c:pt idx="19">
                  <c:v>1.7997597576850266</c:v>
                </c:pt>
                <c:pt idx="20">
                  <c:v>0.47331939848747062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Wealth_GMB!$D$64:$X$64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-0.72742181769986924</c:v>
                </c:pt>
                <c:pt idx="2">
                  <c:v>-0.47069051245831606</c:v>
                </c:pt>
                <c:pt idx="3">
                  <c:v>-0.26248713113609101</c:v>
                </c:pt>
                <c:pt idx="4">
                  <c:v>-1.5216617188771764</c:v>
                </c:pt>
                <c:pt idx="5">
                  <c:v>-3.7543692128889861</c:v>
                </c:pt>
                <c:pt idx="6">
                  <c:v>-2.4480931739379153</c:v>
                </c:pt>
                <c:pt idx="7">
                  <c:v>-4.739956094514131</c:v>
                </c:pt>
                <c:pt idx="8">
                  <c:v>-3.9901073535804188</c:v>
                </c:pt>
                <c:pt idx="9">
                  <c:v>-0.28563820328734169</c:v>
                </c:pt>
                <c:pt idx="10">
                  <c:v>2.8288254390322676</c:v>
                </c:pt>
                <c:pt idx="11">
                  <c:v>5.6337894376801367</c:v>
                </c:pt>
                <c:pt idx="12">
                  <c:v>3.0045555293217729</c:v>
                </c:pt>
                <c:pt idx="13">
                  <c:v>2.2708976873720532</c:v>
                </c:pt>
                <c:pt idx="14">
                  <c:v>8.4260964432369967</c:v>
                </c:pt>
                <c:pt idx="15">
                  <c:v>4.3706360697125746</c:v>
                </c:pt>
                <c:pt idx="16">
                  <c:v>3.0772128544544586</c:v>
                </c:pt>
                <c:pt idx="17">
                  <c:v>4.9006807931482266</c:v>
                </c:pt>
                <c:pt idx="18">
                  <c:v>7.7308663242652287</c:v>
                </c:pt>
                <c:pt idx="19">
                  <c:v>11.373136972827048</c:v>
                </c:pt>
                <c:pt idx="20">
                  <c:v>14.950446493669345</c:v>
                </c:pt>
              </c:numCache>
            </c:numRef>
          </c:val>
        </c:ser>
        <c:marker val="1"/>
        <c:axId val="76164096"/>
        <c:axId val="76178176"/>
      </c:lineChart>
      <c:catAx>
        <c:axId val="7616409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178176"/>
        <c:crosses val="autoZero"/>
        <c:auto val="1"/>
        <c:lblAlgn val="ctr"/>
        <c:lblOffset val="100"/>
      </c:catAx>
      <c:valAx>
        <c:axId val="7617817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164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Wealth_GMB!$B$40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Wealth_GMB!$D$38:$X$38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Wealth_GMB!$D$40:$X$40</c:f>
              <c:numCache>
                <c:formatCode>_(* #,##0_);_(* \(#,##0\);_(* "-"??_);_(@_)</c:formatCode>
                <c:ptCount val="21"/>
                <c:pt idx="0">
                  <c:v>368.88607421877396</c:v>
                </c:pt>
                <c:pt idx="1">
                  <c:v>361.19950074417767</c:v>
                </c:pt>
                <c:pt idx="2">
                  <c:v>356.15329443141303</c:v>
                </c:pt>
                <c:pt idx="3">
                  <c:v>353.23700006997228</c:v>
                </c:pt>
                <c:pt idx="4">
                  <c:v>348.27228171493323</c:v>
                </c:pt>
                <c:pt idx="5">
                  <c:v>351.85397558776089</c:v>
                </c:pt>
                <c:pt idx="6">
                  <c:v>355.06357130159046</c:v>
                </c:pt>
                <c:pt idx="7">
                  <c:v>351.3292921635699</c:v>
                </c:pt>
                <c:pt idx="8">
                  <c:v>346.84497899485331</c:v>
                </c:pt>
                <c:pt idx="9">
                  <c:v>342.76939578244776</c:v>
                </c:pt>
                <c:pt idx="10">
                  <c:v>338.62990846116844</c:v>
                </c:pt>
                <c:pt idx="11">
                  <c:v>363.25619924750077</c:v>
                </c:pt>
                <c:pt idx="12">
                  <c:v>368.71088351213524</c:v>
                </c:pt>
                <c:pt idx="13">
                  <c:v>384.90745846304577</c:v>
                </c:pt>
                <c:pt idx="14">
                  <c:v>487.4538665791685</c:v>
                </c:pt>
                <c:pt idx="15">
                  <c:v>576.80186557839886</c:v>
                </c:pt>
                <c:pt idx="16">
                  <c:v>667.01169684549234</c:v>
                </c:pt>
                <c:pt idx="17">
                  <c:v>748.38484975622862</c:v>
                </c:pt>
                <c:pt idx="18">
                  <c:v>826.7077167949567</c:v>
                </c:pt>
                <c:pt idx="19">
                  <c:v>895.52683406715983</c:v>
                </c:pt>
                <c:pt idx="20">
                  <c:v>960.18633288831995</c:v>
                </c:pt>
              </c:numCache>
            </c:numRef>
          </c:val>
        </c:ser>
        <c:ser>
          <c:idx val="1"/>
          <c:order val="1"/>
          <c:tx>
            <c:strRef>
              <c:f>Wealth_GMB!$B$41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Wealth_GMB!$D$38:$X$38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Wealth_GMB!$D$41:$X$41</c:f>
              <c:numCache>
                <c:formatCode>General</c:formatCode>
                <c:ptCount val="21"/>
                <c:pt idx="0">
                  <c:v>3424.0326027088995</c:v>
                </c:pt>
                <c:pt idx="1">
                  <c:v>3464.4281194364348</c:v>
                </c:pt>
                <c:pt idx="2">
                  <c:v>3506.2568213509121</c:v>
                </c:pt>
                <c:pt idx="3">
                  <c:v>3550.5305206079802</c:v>
                </c:pt>
                <c:pt idx="4">
                  <c:v>3597.8261796733441</c:v>
                </c:pt>
                <c:pt idx="5">
                  <c:v>3645.8139506365997</c:v>
                </c:pt>
                <c:pt idx="6">
                  <c:v>3661.6442336187615</c:v>
                </c:pt>
                <c:pt idx="7">
                  <c:v>3532.810348884309</c:v>
                </c:pt>
                <c:pt idx="8">
                  <c:v>3553.8004275213939</c:v>
                </c:pt>
                <c:pt idx="9">
                  <c:v>3574.2930859098051</c:v>
                </c:pt>
                <c:pt idx="10">
                  <c:v>3593.6717713575699</c:v>
                </c:pt>
                <c:pt idx="11">
                  <c:v>3620.4787642269957</c:v>
                </c:pt>
                <c:pt idx="12">
                  <c:v>3654.8628401478527</c:v>
                </c:pt>
                <c:pt idx="13">
                  <c:v>3689.2155558741274</c:v>
                </c:pt>
                <c:pt idx="14">
                  <c:v>3725.2018298957696</c:v>
                </c:pt>
                <c:pt idx="15">
                  <c:v>3762.6577126622233</c:v>
                </c:pt>
                <c:pt idx="16">
                  <c:v>3799.2900568205037</c:v>
                </c:pt>
                <c:pt idx="17">
                  <c:v>3839.4380367938811</c:v>
                </c:pt>
                <c:pt idx="18">
                  <c:v>3881.9255628189876</c:v>
                </c:pt>
                <c:pt idx="19">
                  <c:v>3925.7676062562532</c:v>
                </c:pt>
                <c:pt idx="20">
                  <c:v>3812.3557178345395</c:v>
                </c:pt>
              </c:numCache>
            </c:numRef>
          </c:val>
        </c:ser>
        <c:ser>
          <c:idx val="2"/>
          <c:order val="2"/>
          <c:tx>
            <c:strRef>
              <c:f>Wealth_GMB!$B$42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Wealth_GMB!$D$38:$X$38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Wealth_GMB!$D$42:$X$42</c:f>
              <c:numCache>
                <c:formatCode>_(* #,##0_);_(* \(#,##0\);_(* "-"??_);_(@_)</c:formatCode>
                <c:ptCount val="21"/>
                <c:pt idx="0">
                  <c:v>2410.0124132352421</c:v>
                </c:pt>
                <c:pt idx="1">
                  <c:v>2336.5436907269545</c:v>
                </c:pt>
                <c:pt idx="2">
                  <c:v>2264.2256284892337</c:v>
                </c:pt>
                <c:pt idx="3">
                  <c:v>2207.5126191175273</c:v>
                </c:pt>
                <c:pt idx="4">
                  <c:v>2154.8451089951704</c:v>
                </c:pt>
                <c:pt idx="5">
                  <c:v>2103.6128128603682</c:v>
                </c:pt>
                <c:pt idx="6">
                  <c:v>2053.5182425349531</c:v>
                </c:pt>
                <c:pt idx="7">
                  <c:v>2004.9113914837492</c:v>
                </c:pt>
                <c:pt idx="8">
                  <c:v>1956.240686025915</c:v>
                </c:pt>
                <c:pt idx="9">
                  <c:v>1909.1224233133184</c:v>
                </c:pt>
                <c:pt idx="10">
                  <c:v>1862.3220663189334</c:v>
                </c:pt>
                <c:pt idx="11">
                  <c:v>1817.1867079947285</c:v>
                </c:pt>
                <c:pt idx="12">
                  <c:v>1763.1630011182253</c:v>
                </c:pt>
                <c:pt idx="13">
                  <c:v>1717.9794518262345</c:v>
                </c:pt>
                <c:pt idx="14">
                  <c:v>1674.8660491866424</c:v>
                </c:pt>
                <c:pt idx="15">
                  <c:v>1635.122261281542</c:v>
                </c:pt>
                <c:pt idx="16">
                  <c:v>1588.8387357192546</c:v>
                </c:pt>
                <c:pt idx="17">
                  <c:v>1550.3224002017162</c:v>
                </c:pt>
                <c:pt idx="18">
                  <c:v>1521.8706461620038</c:v>
                </c:pt>
                <c:pt idx="19">
                  <c:v>1493.2745073971871</c:v>
                </c:pt>
                <c:pt idx="20">
                  <c:v>1459.7487155646061</c:v>
                </c:pt>
              </c:numCache>
            </c:numRef>
          </c:val>
        </c:ser>
        <c:overlap val="100"/>
        <c:axId val="79762944"/>
        <c:axId val="79764480"/>
      </c:barChart>
      <c:catAx>
        <c:axId val="797629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764480"/>
        <c:crosses val="autoZero"/>
        <c:auto val="1"/>
        <c:lblAlgn val="ctr"/>
        <c:lblOffset val="100"/>
      </c:catAx>
      <c:valAx>
        <c:axId val="7976448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76294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Wealth_GMB!$B$67:$B$69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Wealth_GMB!$C$67:$C$69</c:f>
              <c:numCache>
                <c:formatCode>_(* #,##0_);_(* \(#,##0\);_(* "-"??_);_(@_)</c:formatCode>
                <c:ptCount val="3"/>
                <c:pt idx="0">
                  <c:v>7.9818771524096368</c:v>
                </c:pt>
                <c:pt idx="1">
                  <c:v>60.775575172483208</c:v>
                </c:pt>
                <c:pt idx="2">
                  <c:v>31.242547675107165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Wealth_GMB!$B$72:$B$75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Wealth_GMB!$C$72:$C$75</c:f>
              <c:numCache>
                <c:formatCode>_(* #,##0_);_(* \(#,##0\);_(* "-"??_);_(@_)</c:formatCode>
                <c:ptCount val="4"/>
                <c:pt idx="0">
                  <c:v>5.6357807665066231</c:v>
                </c:pt>
                <c:pt idx="1">
                  <c:v>94.364219233493372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5992968075.6919909</v>
      </c>
      <c r="E7" s="13">
        <f t="shared" ref="E7:X7" si="0">+E8+E9+E10</f>
        <v>6169886349.3888245</v>
      </c>
      <c r="F7" s="13">
        <f t="shared" si="0"/>
        <v>6333397447.3692369</v>
      </c>
      <c r="G7" s="13">
        <f t="shared" si="0"/>
        <v>6505592156.9753647</v>
      </c>
      <c r="H7" s="13">
        <f t="shared" si="0"/>
        <v>6680374585.0370464</v>
      </c>
      <c r="I7" s="13">
        <f t="shared" si="0"/>
        <v>6871158646.5846558</v>
      </c>
      <c r="J7" s="13">
        <f t="shared" si="0"/>
        <v>7031191392.57586</v>
      </c>
      <c r="K7" s="13">
        <f t="shared" si="0"/>
        <v>7014772582.6552114</v>
      </c>
      <c r="L7" s="13">
        <f t="shared" si="0"/>
        <v>7174943166.3522167</v>
      </c>
      <c r="M7" s="13">
        <f t="shared" si="0"/>
        <v>7342641790.6351357</v>
      </c>
      <c r="N7" s="13">
        <f t="shared" si="0"/>
        <v>7516113747.1352367</v>
      </c>
      <c r="O7" s="13">
        <f t="shared" si="0"/>
        <v>7748140252.6179867</v>
      </c>
      <c r="P7" s="13">
        <f t="shared" si="0"/>
        <v>7962752269.0801888</v>
      </c>
      <c r="Q7" s="13">
        <f t="shared" si="0"/>
        <v>8212147134.3708725</v>
      </c>
      <c r="R7" s="13">
        <f t="shared" si="0"/>
        <v>8598684296.8865185</v>
      </c>
      <c r="S7" s="13">
        <f t="shared" si="0"/>
        <v>8983847271.2890091</v>
      </c>
      <c r="T7" s="13">
        <f t="shared" si="0"/>
        <v>9368870618.4657326</v>
      </c>
      <c r="U7" s="13">
        <f t="shared" si="0"/>
        <v>9767980469.0895233</v>
      </c>
      <c r="V7" s="13">
        <f t="shared" si="0"/>
        <v>10193771086.48951</v>
      </c>
      <c r="W7" s="13">
        <f t="shared" si="0"/>
        <v>10619425294.725952</v>
      </c>
      <c r="X7" s="13">
        <f t="shared" si="0"/>
        <v>10771853966.706657</v>
      </c>
    </row>
    <row r="8" spans="1:24" s="22" customFormat="1" ht="15.75">
      <c r="A8" s="19">
        <v>1</v>
      </c>
      <c r="B8" s="20" t="s">
        <v>5</v>
      </c>
      <c r="C8" s="20"/>
      <c r="D8" s="21">
        <v>356399649.49254268</v>
      </c>
      <c r="E8" s="21">
        <v>361651722.51910943</v>
      </c>
      <c r="F8" s="21">
        <v>368172755.81188446</v>
      </c>
      <c r="G8" s="21">
        <v>376028557.78848714</v>
      </c>
      <c r="H8" s="21">
        <v>381349093.39852738</v>
      </c>
      <c r="I8" s="21">
        <v>396251965.78935122</v>
      </c>
      <c r="J8" s="21">
        <v>411272975.14720267</v>
      </c>
      <c r="K8" s="21">
        <v>418487643.00709713</v>
      </c>
      <c r="L8" s="21">
        <v>424900360.44777083</v>
      </c>
      <c r="M8" s="21">
        <v>431986442.42489064</v>
      </c>
      <c r="N8" s="21">
        <v>439231436.18644631</v>
      </c>
      <c r="O8" s="21">
        <v>485191860.67370641</v>
      </c>
      <c r="P8" s="21">
        <v>507359080.59362102</v>
      </c>
      <c r="Q8" s="21">
        <v>545728722.94315875</v>
      </c>
      <c r="R8" s="21">
        <v>711922959.96180952</v>
      </c>
      <c r="S8" s="21">
        <v>867324275.62919569</v>
      </c>
      <c r="T8" s="21">
        <v>1032039851.0494597</v>
      </c>
      <c r="U8" s="21">
        <v>1190947469.3535225</v>
      </c>
      <c r="V8" s="21">
        <v>1352582282.4022465</v>
      </c>
      <c r="W8" s="21">
        <v>1506037924.7631006</v>
      </c>
      <c r="X8" s="21">
        <v>1659580296.6461747</v>
      </c>
    </row>
    <row r="9" spans="1:24" s="22" customFormat="1" ht="15.75">
      <c r="A9" s="19">
        <v>2</v>
      </c>
      <c r="B9" s="20" t="s">
        <v>38</v>
      </c>
      <c r="C9" s="20"/>
      <c r="D9" s="21">
        <v>3308132523.1398058</v>
      </c>
      <c r="E9" s="21">
        <v>3468765583.4419699</v>
      </c>
      <c r="F9" s="21">
        <v>3624585976.5578637</v>
      </c>
      <c r="G9" s="21">
        <v>3779617850.8586493</v>
      </c>
      <c r="H9" s="21">
        <v>3939526123.261641</v>
      </c>
      <c r="I9" s="21">
        <v>4105853692.3697767</v>
      </c>
      <c r="J9" s="21">
        <v>4241311808.9544806</v>
      </c>
      <c r="K9" s="21">
        <v>4208124711.125289</v>
      </c>
      <c r="L9" s="21">
        <v>4353561890.9325161</v>
      </c>
      <c r="M9" s="21">
        <v>4504620813.1896667</v>
      </c>
      <c r="N9" s="21">
        <v>4661294155.8795633</v>
      </c>
      <c r="O9" s="21">
        <v>4835779352.9301291</v>
      </c>
      <c r="P9" s="21">
        <v>5029219188.2428503</v>
      </c>
      <c r="Q9" s="21">
        <v>5230636220.9983444</v>
      </c>
      <c r="R9" s="21">
        <v>5440631196.1499624</v>
      </c>
      <c r="S9" s="21">
        <v>5657825624.0605068</v>
      </c>
      <c r="T9" s="21">
        <v>5878485734.0260353</v>
      </c>
      <c r="U9" s="21">
        <v>6109916595.9181995</v>
      </c>
      <c r="V9" s="21">
        <v>6351245586.807086</v>
      </c>
      <c r="W9" s="21">
        <v>6602096859.539752</v>
      </c>
      <c r="X9" s="21">
        <v>6589252748.5709105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2328435903.0596423</v>
      </c>
      <c r="E10" s="21">
        <f t="shared" ref="E10:X10" si="1">+E13+E16+E19+E23</f>
        <v>2339469043.4277449</v>
      </c>
      <c r="F10" s="21">
        <f t="shared" si="1"/>
        <v>2340638714.9994888</v>
      </c>
      <c r="G10" s="21">
        <f t="shared" si="1"/>
        <v>2349945748.328229</v>
      </c>
      <c r="H10" s="21">
        <f t="shared" si="1"/>
        <v>2359499368.3768783</v>
      </c>
      <c r="I10" s="21">
        <f t="shared" si="1"/>
        <v>2369052988.4255276</v>
      </c>
      <c r="J10" s="21">
        <f t="shared" si="1"/>
        <v>2378606608.4741764</v>
      </c>
      <c r="K10" s="21">
        <f t="shared" si="1"/>
        <v>2388160228.5228252</v>
      </c>
      <c r="L10" s="21">
        <f t="shared" si="1"/>
        <v>2396480914.9719296</v>
      </c>
      <c r="M10" s="21">
        <f t="shared" si="1"/>
        <v>2406034535.0205789</v>
      </c>
      <c r="N10" s="21">
        <f t="shared" si="1"/>
        <v>2415588155.0692277</v>
      </c>
      <c r="O10" s="21">
        <f t="shared" si="1"/>
        <v>2427169039.0141516</v>
      </c>
      <c r="P10" s="21">
        <f t="shared" si="1"/>
        <v>2426174000.2437172</v>
      </c>
      <c r="Q10" s="21">
        <f t="shared" si="1"/>
        <v>2435782190.4293685</v>
      </c>
      <c r="R10" s="21">
        <f t="shared" si="1"/>
        <v>2446130140.7747469</v>
      </c>
      <c r="S10" s="21">
        <f t="shared" si="1"/>
        <v>2458697371.5993066</v>
      </c>
      <c r="T10" s="21">
        <f t="shared" si="1"/>
        <v>2458345033.3902383</v>
      </c>
      <c r="U10" s="21">
        <f t="shared" si="1"/>
        <v>2467116403.817802</v>
      </c>
      <c r="V10" s="21">
        <f t="shared" si="1"/>
        <v>2489943217.2801781</v>
      </c>
      <c r="W10" s="21">
        <f t="shared" si="1"/>
        <v>2511290510.4231005</v>
      </c>
      <c r="X10" s="21">
        <f t="shared" si="1"/>
        <v>2523020921.4895716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2328435903.0596423</v>
      </c>
      <c r="E11" s="38">
        <f t="shared" ref="E11:X11" si="2">+E13+E16</f>
        <v>2339469043.4277449</v>
      </c>
      <c r="F11" s="38">
        <f t="shared" si="2"/>
        <v>2340638714.9994888</v>
      </c>
      <c r="G11" s="38">
        <f t="shared" si="2"/>
        <v>2349945748.328229</v>
      </c>
      <c r="H11" s="38">
        <f t="shared" si="2"/>
        <v>2359499368.3768783</v>
      </c>
      <c r="I11" s="38">
        <f t="shared" si="2"/>
        <v>2369052988.4255276</v>
      </c>
      <c r="J11" s="38">
        <f t="shared" si="2"/>
        <v>2378606608.4741764</v>
      </c>
      <c r="K11" s="38">
        <f t="shared" si="2"/>
        <v>2388160228.5228252</v>
      </c>
      <c r="L11" s="38">
        <f t="shared" si="2"/>
        <v>2396480914.9719296</v>
      </c>
      <c r="M11" s="38">
        <f t="shared" si="2"/>
        <v>2406034535.0205789</v>
      </c>
      <c r="N11" s="38">
        <f t="shared" si="2"/>
        <v>2415588155.0692277</v>
      </c>
      <c r="O11" s="38">
        <f t="shared" si="2"/>
        <v>2427169039.0141516</v>
      </c>
      <c r="P11" s="38">
        <f t="shared" si="2"/>
        <v>2426174000.2437172</v>
      </c>
      <c r="Q11" s="38">
        <f t="shared" si="2"/>
        <v>2435782190.4293685</v>
      </c>
      <c r="R11" s="38">
        <f t="shared" si="2"/>
        <v>2446130140.7747469</v>
      </c>
      <c r="S11" s="38">
        <f t="shared" si="2"/>
        <v>2458697371.5993066</v>
      </c>
      <c r="T11" s="38">
        <f t="shared" si="2"/>
        <v>2458345033.3902383</v>
      </c>
      <c r="U11" s="38">
        <f t="shared" si="2"/>
        <v>2467116403.817802</v>
      </c>
      <c r="V11" s="38">
        <f t="shared" si="2"/>
        <v>2489943217.2801781</v>
      </c>
      <c r="W11" s="38">
        <f t="shared" si="2"/>
        <v>2511290510.4231005</v>
      </c>
      <c r="X11" s="38">
        <f t="shared" si="2"/>
        <v>2523020921.4895716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144499817.86666203</v>
      </c>
      <c r="E13" s="13">
        <f t="shared" ref="E13:X13" si="4">+E14+E15</f>
        <v>145979338.18611592</v>
      </c>
      <c r="F13" s="13">
        <f t="shared" si="4"/>
        <v>137595389.7092106</v>
      </c>
      <c r="G13" s="13">
        <f t="shared" si="4"/>
        <v>137348802.98930162</v>
      </c>
      <c r="H13" s="13">
        <f t="shared" si="4"/>
        <v>137348802.98930162</v>
      </c>
      <c r="I13" s="13">
        <f t="shared" si="4"/>
        <v>137348802.98930162</v>
      </c>
      <c r="J13" s="13">
        <f t="shared" si="4"/>
        <v>137348802.98930162</v>
      </c>
      <c r="K13" s="13">
        <f t="shared" si="4"/>
        <v>137348802.98930162</v>
      </c>
      <c r="L13" s="13">
        <f t="shared" si="4"/>
        <v>136115869.38975674</v>
      </c>
      <c r="M13" s="13">
        <f t="shared" si="4"/>
        <v>136115869.38975671</v>
      </c>
      <c r="N13" s="13">
        <f t="shared" si="4"/>
        <v>136115869.38975674</v>
      </c>
      <c r="O13" s="13">
        <f t="shared" si="4"/>
        <v>138088563.14902857</v>
      </c>
      <c r="P13" s="13">
        <f t="shared" si="4"/>
        <v>127485334.19294244</v>
      </c>
      <c r="Q13" s="13">
        <f t="shared" si="4"/>
        <v>127485334.19294244</v>
      </c>
      <c r="R13" s="13">
        <f t="shared" si="4"/>
        <v>128225094.35266939</v>
      </c>
      <c r="S13" s="13">
        <f t="shared" si="4"/>
        <v>131184134.99157713</v>
      </c>
      <c r="T13" s="13">
        <f t="shared" si="4"/>
        <v>122060426.35494488</v>
      </c>
      <c r="U13" s="13">
        <f t="shared" si="4"/>
        <v>122060426.35494488</v>
      </c>
      <c r="V13" s="13">
        <f t="shared" si="4"/>
        <v>136115869.38975674</v>
      </c>
      <c r="W13" s="13">
        <f t="shared" si="4"/>
        <v>148691792.1051147</v>
      </c>
      <c r="X13" s="13">
        <f t="shared" si="4"/>
        <v>151650832.74402243</v>
      </c>
    </row>
    <row r="14" spans="1:24" ht="15.75">
      <c r="A14" s="8" t="s">
        <v>43</v>
      </c>
      <c r="B14" s="2" t="s">
        <v>27</v>
      </c>
      <c r="C14" s="10"/>
      <c r="D14" s="11">
        <v>47344650.222524077</v>
      </c>
      <c r="E14" s="11">
        <v>49563930.701704897</v>
      </c>
      <c r="F14" s="11">
        <v>41179982.224799588</v>
      </c>
      <c r="G14" s="11">
        <v>40933395.504890606</v>
      </c>
      <c r="H14" s="11">
        <v>45618543.183161221</v>
      </c>
      <c r="I14" s="11">
        <v>46851476.782706119</v>
      </c>
      <c r="J14" s="11">
        <v>48084410.382251017</v>
      </c>
      <c r="K14" s="11">
        <v>51783211.18088571</v>
      </c>
      <c r="L14" s="11">
        <v>50550277.581340812</v>
      </c>
      <c r="M14" s="11">
        <v>60413746.377699994</v>
      </c>
      <c r="N14" s="11">
        <v>70277215.174059182</v>
      </c>
      <c r="O14" s="11">
        <v>80140683.970418364</v>
      </c>
      <c r="P14" s="11">
        <v>70277215.174059182</v>
      </c>
      <c r="Q14" s="11">
        <v>77674816.771328568</v>
      </c>
      <c r="R14" s="11">
        <v>78907750.370873466</v>
      </c>
      <c r="S14" s="11">
        <v>82606551.169508159</v>
      </c>
      <c r="T14" s="11">
        <v>73482842.53287591</v>
      </c>
      <c r="U14" s="11">
        <v>75948709.731965706</v>
      </c>
      <c r="V14" s="11">
        <v>92963193.405685306</v>
      </c>
      <c r="W14" s="11">
        <v>106772049.72058816</v>
      </c>
      <c r="X14" s="11">
        <v>112196957.5585857</v>
      </c>
    </row>
    <row r="15" spans="1:24" ht="15.75">
      <c r="A15" s="8" t="s">
        <v>47</v>
      </c>
      <c r="B15" s="2" t="s">
        <v>6</v>
      </c>
      <c r="C15" s="10"/>
      <c r="D15" s="11">
        <v>97155167.644137949</v>
      </c>
      <c r="E15" s="11">
        <v>96415407.484411016</v>
      </c>
      <c r="F15" s="11">
        <v>96415407.484411016</v>
      </c>
      <c r="G15" s="11">
        <v>96415407.484411016</v>
      </c>
      <c r="H15" s="11">
        <v>91730259.806140408</v>
      </c>
      <c r="I15" s="11">
        <v>90497326.20659551</v>
      </c>
      <c r="J15" s="11">
        <v>89264392.607050613</v>
      </c>
      <c r="K15" s="11">
        <v>85565591.80841592</v>
      </c>
      <c r="L15" s="11">
        <v>85565591.80841592</v>
      </c>
      <c r="M15" s="11">
        <v>75702123.012056723</v>
      </c>
      <c r="N15" s="11">
        <v>65838654.215697549</v>
      </c>
      <c r="O15" s="11">
        <v>57947879.178610198</v>
      </c>
      <c r="P15" s="11">
        <v>57208119.018883258</v>
      </c>
      <c r="Q15" s="11">
        <v>49810517.421613872</v>
      </c>
      <c r="R15" s="11">
        <v>49317343.981795914</v>
      </c>
      <c r="S15" s="11">
        <v>48577583.822068974</v>
      </c>
      <c r="T15" s="11">
        <v>48577583.822068974</v>
      </c>
      <c r="U15" s="11">
        <v>46111716.622979179</v>
      </c>
      <c r="V15" s="11">
        <v>43152675.984071426</v>
      </c>
      <c r="W15" s="11">
        <v>41919742.384526528</v>
      </c>
      <c r="X15" s="11">
        <v>39453875.185436733</v>
      </c>
    </row>
    <row r="16" spans="1:24" ht="15.75">
      <c r="A16" s="15" t="s">
        <v>44</v>
      </c>
      <c r="B16" s="10" t="s">
        <v>11</v>
      </c>
      <c r="C16" s="10"/>
      <c r="D16" s="13">
        <f>+D17+D18</f>
        <v>2183936085.1929803</v>
      </c>
      <c r="E16" s="13">
        <f t="shared" ref="E16:X16" si="5">+E17+E18</f>
        <v>2193489705.2416291</v>
      </c>
      <c r="F16" s="13">
        <f t="shared" si="5"/>
        <v>2203043325.2902784</v>
      </c>
      <c r="G16" s="13">
        <f t="shared" si="5"/>
        <v>2212596945.3389273</v>
      </c>
      <c r="H16" s="13">
        <f t="shared" si="5"/>
        <v>2222150565.3875766</v>
      </c>
      <c r="I16" s="13">
        <f t="shared" si="5"/>
        <v>2231704185.4362259</v>
      </c>
      <c r="J16" s="13">
        <f t="shared" si="5"/>
        <v>2241257805.4848747</v>
      </c>
      <c r="K16" s="13">
        <f t="shared" si="5"/>
        <v>2250811425.5335236</v>
      </c>
      <c r="L16" s="13">
        <f t="shared" si="5"/>
        <v>2260365045.5821729</v>
      </c>
      <c r="M16" s="13">
        <f t="shared" si="5"/>
        <v>2269918665.6308222</v>
      </c>
      <c r="N16" s="13">
        <f t="shared" si="5"/>
        <v>2279472285.679471</v>
      </c>
      <c r="O16" s="13">
        <f t="shared" si="5"/>
        <v>2289080475.8651228</v>
      </c>
      <c r="P16" s="13">
        <f t="shared" si="5"/>
        <v>2298688666.0507746</v>
      </c>
      <c r="Q16" s="13">
        <f t="shared" si="5"/>
        <v>2308296856.2364259</v>
      </c>
      <c r="R16" s="13">
        <f t="shared" si="5"/>
        <v>2317905046.4220777</v>
      </c>
      <c r="S16" s="13">
        <f t="shared" si="5"/>
        <v>2327513236.6077294</v>
      </c>
      <c r="T16" s="13">
        <f t="shared" si="5"/>
        <v>2336284607.0352936</v>
      </c>
      <c r="U16" s="13">
        <f t="shared" si="5"/>
        <v>2345055977.4628572</v>
      </c>
      <c r="V16" s="13">
        <f t="shared" si="5"/>
        <v>2353827347.8904214</v>
      </c>
      <c r="W16" s="13">
        <f t="shared" si="5"/>
        <v>2362598718.3179855</v>
      </c>
      <c r="X16" s="13">
        <f t="shared" si="5"/>
        <v>2371370088.7455492</v>
      </c>
    </row>
    <row r="17" spans="1:24">
      <c r="A17" s="8" t="s">
        <v>45</v>
      </c>
      <c r="B17" s="2" t="s">
        <v>7</v>
      </c>
      <c r="C17" s="2"/>
      <c r="D17" s="14">
        <v>341080469.59035414</v>
      </c>
      <c r="E17" s="14">
        <v>342730760.58638477</v>
      </c>
      <c r="F17" s="14">
        <v>344381051.58241534</v>
      </c>
      <c r="G17" s="14">
        <v>346031342.57844597</v>
      </c>
      <c r="H17" s="14">
        <v>347681633.57447654</v>
      </c>
      <c r="I17" s="14">
        <v>349331924.57050717</v>
      </c>
      <c r="J17" s="14">
        <v>350982215.5665378</v>
      </c>
      <c r="K17" s="14">
        <v>352632506.56256837</v>
      </c>
      <c r="L17" s="14">
        <v>354282797.55859894</v>
      </c>
      <c r="M17" s="14">
        <v>355933088.55462956</v>
      </c>
      <c r="N17" s="14">
        <v>357583379.55066019</v>
      </c>
      <c r="O17" s="14">
        <v>358828258.56951988</v>
      </c>
      <c r="P17" s="14">
        <v>360073137.58837962</v>
      </c>
      <c r="Q17" s="14">
        <v>361318016.60723937</v>
      </c>
      <c r="R17" s="14">
        <v>362562895.62609905</v>
      </c>
      <c r="S17" s="14">
        <v>363807774.64495879</v>
      </c>
      <c r="T17" s="14">
        <v>365052165.02240998</v>
      </c>
      <c r="U17" s="14">
        <v>366296555.39986104</v>
      </c>
      <c r="V17" s="14">
        <v>367540945.77731222</v>
      </c>
      <c r="W17" s="14">
        <v>368785336.15476334</v>
      </c>
      <c r="X17" s="14">
        <v>370029726.53221446</v>
      </c>
    </row>
    <row r="18" spans="1:24">
      <c r="A18" s="8" t="s">
        <v>46</v>
      </c>
      <c r="B18" s="2" t="s">
        <v>62</v>
      </c>
      <c r="C18" s="2"/>
      <c r="D18" s="14">
        <v>1842855615.6026261</v>
      </c>
      <c r="E18" s="14">
        <v>1850758944.6552444</v>
      </c>
      <c r="F18" s="14">
        <v>1858662273.7078629</v>
      </c>
      <c r="G18" s="14">
        <v>1866565602.7604814</v>
      </c>
      <c r="H18" s="14">
        <v>1874468931.8130999</v>
      </c>
      <c r="I18" s="14">
        <v>1882372260.8657186</v>
      </c>
      <c r="J18" s="14">
        <v>1890275589.9183369</v>
      </c>
      <c r="K18" s="14">
        <v>1898178918.9709554</v>
      </c>
      <c r="L18" s="14">
        <v>1906082248.0235739</v>
      </c>
      <c r="M18" s="14">
        <v>1913985577.0761924</v>
      </c>
      <c r="N18" s="14">
        <v>1921888906.1288106</v>
      </c>
      <c r="O18" s="14">
        <v>1930252217.2956028</v>
      </c>
      <c r="P18" s="14">
        <v>1938615528.4623947</v>
      </c>
      <c r="Q18" s="14">
        <v>1946978839.6291866</v>
      </c>
      <c r="R18" s="14">
        <v>1955342150.7959788</v>
      </c>
      <c r="S18" s="14">
        <v>1963705461.9627705</v>
      </c>
      <c r="T18" s="14">
        <v>1971232442.0128837</v>
      </c>
      <c r="U18" s="14">
        <v>1978759422.0629961</v>
      </c>
      <c r="V18" s="14">
        <v>1986286402.1131091</v>
      </c>
      <c r="W18" s="14">
        <v>1993813382.1632221</v>
      </c>
      <c r="X18" s="14">
        <v>2001340362.2133348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387552198.05824631</v>
      </c>
      <c r="E35" s="11">
        <v>398710703.19673753</v>
      </c>
      <c r="F35" s="11">
        <v>412715585.942478</v>
      </c>
      <c r="G35" s="11">
        <v>425890911.19327271</v>
      </c>
      <c r="H35" s="11">
        <v>432543425.64414978</v>
      </c>
      <c r="I35" s="11">
        <v>434785635.25885969</v>
      </c>
      <c r="J35" s="11">
        <v>453257517.07796443</v>
      </c>
      <c r="K35" s="11">
        <v>455160171.19185787</v>
      </c>
      <c r="L35" s="11">
        <v>471794494.12137151</v>
      </c>
      <c r="M35" s="11">
        <v>504093373.76324248</v>
      </c>
      <c r="N35" s="11">
        <v>535017729.4916141</v>
      </c>
      <c r="O35" s="11">
        <v>565963636.61422312</v>
      </c>
      <c r="P35" s="11">
        <v>568553201.82144344</v>
      </c>
      <c r="Q35" s="11">
        <v>581644666.82202017</v>
      </c>
      <c r="R35" s="11">
        <v>635211714.99731898</v>
      </c>
      <c r="S35" s="11">
        <v>629532814.32885826</v>
      </c>
      <c r="T35" s="11">
        <v>639750864.16965449</v>
      </c>
      <c r="U35" s="11">
        <v>669624171.77703702</v>
      </c>
      <c r="V35" s="11">
        <v>707028713.79919195</v>
      </c>
      <c r="W35" s="11">
        <v>751316546.38061333</v>
      </c>
      <c r="X35" s="11">
        <v>796963825.78033578</v>
      </c>
    </row>
    <row r="36" spans="1:24" ht="15.75">
      <c r="A36" s="25">
        <v>5</v>
      </c>
      <c r="B36" s="9" t="s">
        <v>9</v>
      </c>
      <c r="C36" s="10"/>
      <c r="D36" s="11">
        <v>966151</v>
      </c>
      <c r="E36" s="11">
        <v>1001252.0000000001</v>
      </c>
      <c r="F36" s="11">
        <v>1033748.0000000002</v>
      </c>
      <c r="G36" s="11">
        <v>1064522.0000000002</v>
      </c>
      <c r="H36" s="11">
        <v>1094974.0000000002</v>
      </c>
      <c r="I36" s="11">
        <v>1126182.9999999998</v>
      </c>
      <c r="J36" s="11">
        <v>1158308</v>
      </c>
      <c r="K36" s="11">
        <v>1191155</v>
      </c>
      <c r="L36" s="11">
        <v>1225043.9999999993</v>
      </c>
      <c r="M36" s="11">
        <v>1260283</v>
      </c>
      <c r="N36" s="11">
        <v>1297084.0000000002</v>
      </c>
      <c r="O36" s="11">
        <v>1335674.0000000002</v>
      </c>
      <c r="P36" s="11">
        <v>1376035</v>
      </c>
      <c r="Q36" s="11">
        <v>1417818.0000000002</v>
      </c>
      <c r="R36" s="11">
        <v>1460493</v>
      </c>
      <c r="S36" s="11">
        <v>1503678</v>
      </c>
      <c r="T36" s="11">
        <v>1547259</v>
      </c>
      <c r="U36" s="11">
        <v>1591356.9999999998</v>
      </c>
      <c r="V36" s="11">
        <v>1636107.0000000002</v>
      </c>
      <c r="W36" s="11">
        <v>1681733.9999999995</v>
      </c>
      <c r="X36" s="11">
        <v>1728393.9999999998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6202.9310901629151</v>
      </c>
      <c r="E39" s="11">
        <f t="shared" si="8"/>
        <v>6162.1713109075672</v>
      </c>
      <c r="F39" s="11">
        <f t="shared" si="8"/>
        <v>6126.6357442715589</v>
      </c>
      <c r="G39" s="11">
        <f t="shared" si="8"/>
        <v>6111.280139795479</v>
      </c>
      <c r="H39" s="11">
        <f t="shared" si="8"/>
        <v>6100.9435703834479</v>
      </c>
      <c r="I39" s="11">
        <f t="shared" si="8"/>
        <v>6101.2807390847292</v>
      </c>
      <c r="J39" s="11">
        <f t="shared" si="8"/>
        <v>6070.2260474553059</v>
      </c>
      <c r="K39" s="11">
        <f t="shared" si="8"/>
        <v>5889.0510325316282</v>
      </c>
      <c r="L39" s="11">
        <f t="shared" si="8"/>
        <v>5856.8860925421623</v>
      </c>
      <c r="M39" s="11">
        <f t="shared" si="8"/>
        <v>5826.1849050055707</v>
      </c>
      <c r="N39" s="11">
        <f t="shared" si="8"/>
        <v>5794.6237461376713</v>
      </c>
      <c r="O39" s="11">
        <f t="shared" si="8"/>
        <v>5800.9216714692247</v>
      </c>
      <c r="P39" s="11">
        <f t="shared" si="8"/>
        <v>5786.7367247782131</v>
      </c>
      <c r="Q39" s="11">
        <f t="shared" si="8"/>
        <v>5792.1024661634083</v>
      </c>
      <c r="R39" s="11">
        <f t="shared" si="8"/>
        <v>5887.5217456615801</v>
      </c>
      <c r="S39" s="11">
        <f t="shared" si="8"/>
        <v>5974.581839522164</v>
      </c>
      <c r="T39" s="11">
        <f t="shared" si="8"/>
        <v>6055.1404893852505</v>
      </c>
      <c r="U39" s="11">
        <f t="shared" si="8"/>
        <v>6138.1452867518256</v>
      </c>
      <c r="V39" s="11">
        <f t="shared" si="8"/>
        <v>6230.5039257759472</v>
      </c>
      <c r="W39" s="11">
        <f t="shared" si="8"/>
        <v>6314.5689477205997</v>
      </c>
      <c r="X39" s="11">
        <f t="shared" si="8"/>
        <v>6232.2907662874659</v>
      </c>
    </row>
    <row r="40" spans="1:24" ht="15.75">
      <c r="B40" s="20" t="s">
        <v>5</v>
      </c>
      <c r="C40" s="7"/>
      <c r="D40" s="11">
        <f t="shared" ref="D40:X40" si="9">+D8/D36</f>
        <v>368.88607421877396</v>
      </c>
      <c r="E40" s="11">
        <f t="shared" si="9"/>
        <v>361.19950074417767</v>
      </c>
      <c r="F40" s="11">
        <f t="shared" si="9"/>
        <v>356.15329443141303</v>
      </c>
      <c r="G40" s="11">
        <f t="shared" si="9"/>
        <v>353.23700006997228</v>
      </c>
      <c r="H40" s="11">
        <f t="shared" si="9"/>
        <v>348.27228171493323</v>
      </c>
      <c r="I40" s="11">
        <f t="shared" si="9"/>
        <v>351.85397558776089</v>
      </c>
      <c r="J40" s="11">
        <f t="shared" si="9"/>
        <v>355.06357130159046</v>
      </c>
      <c r="K40" s="11">
        <f t="shared" si="9"/>
        <v>351.3292921635699</v>
      </c>
      <c r="L40" s="11">
        <f t="shared" si="9"/>
        <v>346.84497899485331</v>
      </c>
      <c r="M40" s="11">
        <f t="shared" si="9"/>
        <v>342.76939578244776</v>
      </c>
      <c r="N40" s="11">
        <f t="shared" si="9"/>
        <v>338.62990846116844</v>
      </c>
      <c r="O40" s="11">
        <f t="shared" si="9"/>
        <v>363.25619924750077</v>
      </c>
      <c r="P40" s="11">
        <f t="shared" si="9"/>
        <v>368.71088351213524</v>
      </c>
      <c r="Q40" s="11">
        <f t="shared" si="9"/>
        <v>384.90745846304577</v>
      </c>
      <c r="R40" s="11">
        <f t="shared" si="9"/>
        <v>487.4538665791685</v>
      </c>
      <c r="S40" s="11">
        <f t="shared" si="9"/>
        <v>576.80186557839886</v>
      </c>
      <c r="T40" s="11">
        <f t="shared" si="9"/>
        <v>667.01169684549234</v>
      </c>
      <c r="U40" s="11">
        <f t="shared" si="9"/>
        <v>748.38484975622862</v>
      </c>
      <c r="V40" s="11">
        <f t="shared" si="9"/>
        <v>826.7077167949567</v>
      </c>
      <c r="W40" s="11">
        <f t="shared" si="9"/>
        <v>895.52683406715983</v>
      </c>
      <c r="X40" s="11">
        <f t="shared" si="9"/>
        <v>960.18633288831995</v>
      </c>
    </row>
    <row r="41" spans="1:24" ht="15.75">
      <c r="B41" s="20" t="s">
        <v>38</v>
      </c>
      <c r="C41" s="7"/>
      <c r="D41" s="37">
        <f>+D9/D36</f>
        <v>3424.0326027088995</v>
      </c>
      <c r="E41" s="37">
        <f t="shared" ref="E41:X41" si="10">+E9/E36</f>
        <v>3464.4281194364348</v>
      </c>
      <c r="F41" s="37">
        <f t="shared" si="10"/>
        <v>3506.2568213509121</v>
      </c>
      <c r="G41" s="37">
        <f t="shared" si="10"/>
        <v>3550.5305206079802</v>
      </c>
      <c r="H41" s="37">
        <f t="shared" si="10"/>
        <v>3597.8261796733441</v>
      </c>
      <c r="I41" s="37">
        <f t="shared" si="10"/>
        <v>3645.8139506365997</v>
      </c>
      <c r="J41" s="37">
        <f t="shared" si="10"/>
        <v>3661.6442336187615</v>
      </c>
      <c r="K41" s="37">
        <f t="shared" si="10"/>
        <v>3532.810348884309</v>
      </c>
      <c r="L41" s="37">
        <f t="shared" si="10"/>
        <v>3553.8004275213939</v>
      </c>
      <c r="M41" s="37">
        <f t="shared" si="10"/>
        <v>3574.2930859098051</v>
      </c>
      <c r="N41" s="37">
        <f t="shared" si="10"/>
        <v>3593.6717713575699</v>
      </c>
      <c r="O41" s="37">
        <f t="shared" si="10"/>
        <v>3620.4787642269957</v>
      </c>
      <c r="P41" s="37">
        <f t="shared" si="10"/>
        <v>3654.8628401478527</v>
      </c>
      <c r="Q41" s="37">
        <f t="shared" si="10"/>
        <v>3689.2155558741274</v>
      </c>
      <c r="R41" s="37">
        <f t="shared" si="10"/>
        <v>3725.2018298957696</v>
      </c>
      <c r="S41" s="37">
        <f t="shared" si="10"/>
        <v>3762.6577126622233</v>
      </c>
      <c r="T41" s="37">
        <f t="shared" si="10"/>
        <v>3799.2900568205037</v>
      </c>
      <c r="U41" s="37">
        <f t="shared" si="10"/>
        <v>3839.4380367938811</v>
      </c>
      <c r="V41" s="37">
        <f t="shared" si="10"/>
        <v>3881.9255628189876</v>
      </c>
      <c r="W41" s="37">
        <f t="shared" si="10"/>
        <v>3925.7676062562532</v>
      </c>
      <c r="X41" s="37">
        <f t="shared" si="10"/>
        <v>3812.3557178345395</v>
      </c>
    </row>
    <row r="42" spans="1:24" ht="15.75">
      <c r="B42" s="20" t="s">
        <v>10</v>
      </c>
      <c r="C42" s="9"/>
      <c r="D42" s="11">
        <f t="shared" ref="D42:X42" si="11">+D10/D36</f>
        <v>2410.0124132352421</v>
      </c>
      <c r="E42" s="11">
        <f t="shared" si="11"/>
        <v>2336.5436907269545</v>
      </c>
      <c r="F42" s="11">
        <f t="shared" si="11"/>
        <v>2264.2256284892337</v>
      </c>
      <c r="G42" s="11">
        <f t="shared" si="11"/>
        <v>2207.5126191175273</v>
      </c>
      <c r="H42" s="11">
        <f t="shared" si="11"/>
        <v>2154.8451089951704</v>
      </c>
      <c r="I42" s="11">
        <f t="shared" si="11"/>
        <v>2103.6128128603682</v>
      </c>
      <c r="J42" s="11">
        <f t="shared" si="11"/>
        <v>2053.5182425349531</v>
      </c>
      <c r="K42" s="11">
        <f t="shared" si="11"/>
        <v>2004.9113914837492</v>
      </c>
      <c r="L42" s="11">
        <f t="shared" si="11"/>
        <v>1956.240686025915</v>
      </c>
      <c r="M42" s="11">
        <f t="shared" si="11"/>
        <v>1909.1224233133184</v>
      </c>
      <c r="N42" s="11">
        <f t="shared" si="11"/>
        <v>1862.3220663189334</v>
      </c>
      <c r="O42" s="11">
        <f t="shared" si="11"/>
        <v>1817.1867079947285</v>
      </c>
      <c r="P42" s="11">
        <f t="shared" si="11"/>
        <v>1763.1630011182253</v>
      </c>
      <c r="Q42" s="11">
        <f t="shared" si="11"/>
        <v>1717.9794518262345</v>
      </c>
      <c r="R42" s="11">
        <f t="shared" si="11"/>
        <v>1674.8660491866424</v>
      </c>
      <c r="S42" s="11">
        <f t="shared" si="11"/>
        <v>1635.122261281542</v>
      </c>
      <c r="T42" s="11">
        <f t="shared" si="11"/>
        <v>1588.8387357192546</v>
      </c>
      <c r="U42" s="11">
        <f t="shared" si="11"/>
        <v>1550.3224002017162</v>
      </c>
      <c r="V42" s="11">
        <f t="shared" si="11"/>
        <v>1521.8706461620038</v>
      </c>
      <c r="W42" s="11">
        <f t="shared" si="11"/>
        <v>1493.2745073971871</v>
      </c>
      <c r="X42" s="11">
        <f t="shared" si="11"/>
        <v>1459.7487155646061</v>
      </c>
    </row>
    <row r="43" spans="1:24" ht="15.75">
      <c r="B43" s="26" t="s">
        <v>32</v>
      </c>
      <c r="C43" s="9"/>
      <c r="D43" s="11">
        <f t="shared" ref="D43:X43" si="12">+D11/D36</f>
        <v>2410.0124132352421</v>
      </c>
      <c r="E43" s="11">
        <f t="shared" si="12"/>
        <v>2336.5436907269545</v>
      </c>
      <c r="F43" s="11">
        <f t="shared" si="12"/>
        <v>2264.2256284892337</v>
      </c>
      <c r="G43" s="11">
        <f t="shared" si="12"/>
        <v>2207.5126191175273</v>
      </c>
      <c r="H43" s="11">
        <f t="shared" si="12"/>
        <v>2154.8451089951704</v>
      </c>
      <c r="I43" s="11">
        <f t="shared" si="12"/>
        <v>2103.6128128603682</v>
      </c>
      <c r="J43" s="11">
        <f t="shared" si="12"/>
        <v>2053.5182425349531</v>
      </c>
      <c r="K43" s="11">
        <f t="shared" si="12"/>
        <v>2004.9113914837492</v>
      </c>
      <c r="L43" s="11">
        <f t="shared" si="12"/>
        <v>1956.240686025915</v>
      </c>
      <c r="M43" s="11">
        <f t="shared" si="12"/>
        <v>1909.1224233133184</v>
      </c>
      <c r="N43" s="11">
        <f t="shared" si="12"/>
        <v>1862.3220663189334</v>
      </c>
      <c r="O43" s="11">
        <f t="shared" si="12"/>
        <v>1817.1867079947285</v>
      </c>
      <c r="P43" s="11">
        <f t="shared" si="12"/>
        <v>1763.1630011182253</v>
      </c>
      <c r="Q43" s="11">
        <f t="shared" si="12"/>
        <v>1717.9794518262345</v>
      </c>
      <c r="R43" s="11">
        <f t="shared" si="12"/>
        <v>1674.8660491866424</v>
      </c>
      <c r="S43" s="11">
        <f t="shared" si="12"/>
        <v>1635.122261281542</v>
      </c>
      <c r="T43" s="11">
        <f t="shared" si="12"/>
        <v>1588.8387357192546</v>
      </c>
      <c r="U43" s="11">
        <f t="shared" si="12"/>
        <v>1550.3224002017162</v>
      </c>
      <c r="V43" s="11">
        <f t="shared" si="12"/>
        <v>1521.8706461620038</v>
      </c>
      <c r="W43" s="11">
        <f t="shared" si="12"/>
        <v>1493.2745073971871</v>
      </c>
      <c r="X43" s="11">
        <f t="shared" si="12"/>
        <v>1459.7487155646061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149.56235398675986</v>
      </c>
      <c r="E45" s="11">
        <f t="shared" si="14"/>
        <v>145.796800591775</v>
      </c>
      <c r="F45" s="11">
        <f t="shared" si="14"/>
        <v>133.10341563825088</v>
      </c>
      <c r="G45" s="11">
        <f t="shared" si="14"/>
        <v>129.02392152468582</v>
      </c>
      <c r="H45" s="11">
        <f t="shared" si="14"/>
        <v>125.43567517521109</v>
      </c>
      <c r="I45" s="11">
        <f t="shared" si="14"/>
        <v>121.95957760799236</v>
      </c>
      <c r="J45" s="11">
        <f t="shared" si="14"/>
        <v>118.57709951869592</v>
      </c>
      <c r="K45" s="11">
        <f t="shared" si="14"/>
        <v>115.30724631916218</v>
      </c>
      <c r="L45" s="11">
        <f t="shared" si="14"/>
        <v>111.11100449433393</v>
      </c>
      <c r="M45" s="11">
        <f t="shared" si="14"/>
        <v>108.00420968128326</v>
      </c>
      <c r="N45" s="11">
        <f t="shared" si="14"/>
        <v>104.93990319035368</v>
      </c>
      <c r="O45" s="11">
        <f t="shared" si="14"/>
        <v>103.3849301169511</v>
      </c>
      <c r="P45" s="11">
        <f t="shared" si="14"/>
        <v>92.646868860851967</v>
      </c>
      <c r="Q45" s="11">
        <f t="shared" si="14"/>
        <v>89.916571938670842</v>
      </c>
      <c r="R45" s="11">
        <f t="shared" si="14"/>
        <v>87.795760988015275</v>
      </c>
      <c r="S45" s="11">
        <f t="shared" si="14"/>
        <v>87.242172188179339</v>
      </c>
      <c r="T45" s="11">
        <f t="shared" si="14"/>
        <v>78.888166981058035</v>
      </c>
      <c r="U45" s="11">
        <f t="shared" si="14"/>
        <v>76.702101637121586</v>
      </c>
      <c r="V45" s="11">
        <f t="shared" si="14"/>
        <v>83.194967926765628</v>
      </c>
      <c r="W45" s="11">
        <f t="shared" si="14"/>
        <v>88.415761413585471</v>
      </c>
      <c r="X45" s="11">
        <f t="shared" si="14"/>
        <v>87.740892842732876</v>
      </c>
    </row>
    <row r="46" spans="1:24" ht="15.75">
      <c r="B46" s="10" t="s">
        <v>11</v>
      </c>
      <c r="C46" s="9"/>
      <c r="D46" s="11">
        <f t="shared" ref="D46:X46" si="15">+D16/D36</f>
        <v>2260.4500592484824</v>
      </c>
      <c r="E46" s="11">
        <f t="shared" si="15"/>
        <v>2190.7468901351795</v>
      </c>
      <c r="F46" s="11">
        <f t="shared" si="15"/>
        <v>2131.122212850983</v>
      </c>
      <c r="G46" s="11">
        <f t="shared" si="15"/>
        <v>2078.4886975928416</v>
      </c>
      <c r="H46" s="11">
        <f t="shared" si="15"/>
        <v>2029.4094338199593</v>
      </c>
      <c r="I46" s="11">
        <f t="shared" si="15"/>
        <v>1981.6532352523759</v>
      </c>
      <c r="J46" s="11">
        <f t="shared" si="15"/>
        <v>1934.941143016257</v>
      </c>
      <c r="K46" s="11">
        <f t="shared" si="15"/>
        <v>1889.604145164587</v>
      </c>
      <c r="L46" s="11">
        <f t="shared" si="15"/>
        <v>1845.1296815315811</v>
      </c>
      <c r="M46" s="11">
        <f t="shared" si="15"/>
        <v>1801.1182136320351</v>
      </c>
      <c r="N46" s="11">
        <f t="shared" si="15"/>
        <v>1757.3821631285796</v>
      </c>
      <c r="O46" s="11">
        <f t="shared" si="15"/>
        <v>1713.8017778777773</v>
      </c>
      <c r="P46" s="11">
        <f t="shared" si="15"/>
        <v>1670.5161322573733</v>
      </c>
      <c r="Q46" s="11">
        <f t="shared" si="15"/>
        <v>1628.0628798875634</v>
      </c>
      <c r="R46" s="11">
        <f t="shared" si="15"/>
        <v>1587.0702881986272</v>
      </c>
      <c r="S46" s="11">
        <f t="shared" si="15"/>
        <v>1547.8800890933626</v>
      </c>
      <c r="T46" s="11">
        <f t="shared" si="15"/>
        <v>1509.9505687381968</v>
      </c>
      <c r="U46" s="11">
        <f t="shared" si="15"/>
        <v>1473.6202985645946</v>
      </c>
      <c r="V46" s="11">
        <f t="shared" si="15"/>
        <v>1438.6756782352384</v>
      </c>
      <c r="W46" s="11">
        <f t="shared" si="15"/>
        <v>1404.8587459836015</v>
      </c>
      <c r="X46" s="11">
        <f t="shared" si="15"/>
        <v>1372.0078227218733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401.13004908989001</v>
      </c>
      <c r="E50" s="11">
        <f t="shared" ref="E50:X50" si="18">+E35/E36</f>
        <v>398.21214159545997</v>
      </c>
      <c r="F50" s="11">
        <f t="shared" si="18"/>
        <v>399.2419680062045</v>
      </c>
      <c r="G50" s="11">
        <f t="shared" si="18"/>
        <v>400.07713433190918</v>
      </c>
      <c r="H50" s="11">
        <f t="shared" si="18"/>
        <v>395.02620668997594</v>
      </c>
      <c r="I50" s="11">
        <f t="shared" si="18"/>
        <v>386.07014602321271</v>
      </c>
      <c r="J50" s="11">
        <f t="shared" si="18"/>
        <v>391.31001173950659</v>
      </c>
      <c r="K50" s="11">
        <f t="shared" si="18"/>
        <v>382.11666088112622</v>
      </c>
      <c r="L50" s="11">
        <f t="shared" si="18"/>
        <v>385.12452950373358</v>
      </c>
      <c r="M50" s="11">
        <f t="shared" si="18"/>
        <v>399.98426842482399</v>
      </c>
      <c r="N50" s="11">
        <f t="shared" si="18"/>
        <v>412.47731796214742</v>
      </c>
      <c r="O50" s="11">
        <f t="shared" si="18"/>
        <v>423.72887142687739</v>
      </c>
      <c r="P50" s="11">
        <f t="shared" si="18"/>
        <v>413.18222415959144</v>
      </c>
      <c r="Q50" s="11">
        <f t="shared" si="18"/>
        <v>410.23930209802671</v>
      </c>
      <c r="R50" s="11">
        <f t="shared" si="18"/>
        <v>434.92965388900802</v>
      </c>
      <c r="S50" s="11">
        <f t="shared" si="18"/>
        <v>418.66198370186851</v>
      </c>
      <c r="T50" s="11">
        <f t="shared" si="18"/>
        <v>413.4736745235636</v>
      </c>
      <c r="U50" s="11">
        <f t="shared" si="18"/>
        <v>420.7881523611843</v>
      </c>
      <c r="V50" s="11">
        <f t="shared" si="18"/>
        <v>432.14087697148892</v>
      </c>
      <c r="W50" s="11">
        <f t="shared" si="18"/>
        <v>446.75111901205156</v>
      </c>
      <c r="X50" s="11">
        <f t="shared" si="18"/>
        <v>461.10078244910358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-0.65710514372774309</v>
      </c>
      <c r="F53" s="32">
        <f>IFERROR(((F39/$D39)-1)*100,0)</f>
        <v>-1.2299886099387924</v>
      </c>
      <c r="G53" s="32">
        <f>IFERROR(((G39/$D39)-1)*100,0)</f>
        <v>-1.4775426171150463</v>
      </c>
      <c r="H53" s="32">
        <f t="shared" ref="H53:X53" si="19">IFERROR(((H39/$D39)-1)*100,0)</f>
        <v>-1.6441826984215036</v>
      </c>
      <c r="I53" s="32">
        <f t="shared" si="19"/>
        <v>-1.6387470632938439</v>
      </c>
      <c r="J53" s="32">
        <f t="shared" si="19"/>
        <v>-2.1393925029743244</v>
      </c>
      <c r="K53" s="32">
        <f t="shared" si="19"/>
        <v>-5.0601893374095708</v>
      </c>
      <c r="L53" s="32">
        <f t="shared" si="19"/>
        <v>-5.5787335469442478</v>
      </c>
      <c r="M53" s="32">
        <f t="shared" si="19"/>
        <v>-6.0736800019400068</v>
      </c>
      <c r="N53" s="32">
        <f t="shared" si="19"/>
        <v>-6.5824904080067697</v>
      </c>
      <c r="O53" s="32">
        <f t="shared" si="19"/>
        <v>-6.4809589668217926</v>
      </c>
      <c r="P53" s="32">
        <f t="shared" si="19"/>
        <v>-6.7096403189894405</v>
      </c>
      <c r="Q53" s="32">
        <f t="shared" si="19"/>
        <v>-6.6231369981044956</v>
      </c>
      <c r="R53" s="32">
        <f t="shared" si="19"/>
        <v>-5.0848435992064349</v>
      </c>
      <c r="S53" s="32">
        <f t="shared" si="19"/>
        <v>-3.6813120655634024</v>
      </c>
      <c r="T53" s="32">
        <f t="shared" si="19"/>
        <v>-2.3825929811156943</v>
      </c>
      <c r="U53" s="32">
        <f t="shared" si="19"/>
        <v>-1.0444385479927654</v>
      </c>
      <c r="V53" s="32">
        <f t="shared" si="19"/>
        <v>0.44451300864456478</v>
      </c>
      <c r="W53" s="32">
        <f t="shared" si="19"/>
        <v>1.7997597576850266</v>
      </c>
      <c r="X53" s="32">
        <f t="shared" si="19"/>
        <v>0.47331939848747062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-2.0837255759450612</v>
      </c>
      <c r="F54" s="32">
        <f t="shared" ref="F54:I54" si="21">IFERROR(((F40/$D40)-1)*100,0)</f>
        <v>-3.4516835080658392</v>
      </c>
      <c r="G54" s="32">
        <f t="shared" si="21"/>
        <v>-4.2422512646874129</v>
      </c>
      <c r="H54" s="32">
        <f t="shared" si="21"/>
        <v>-5.5881189192344971</v>
      </c>
      <c r="I54" s="32">
        <f t="shared" si="21"/>
        <v>-4.6171704006673586</v>
      </c>
      <c r="J54" s="32">
        <f t="shared" ref="J54:X54" si="22">IFERROR(((J40/$D40)-1)*100,0)</f>
        <v>-3.7470926346180877</v>
      </c>
      <c r="K54" s="32">
        <f t="shared" si="22"/>
        <v>-4.7594049443004272</v>
      </c>
      <c r="L54" s="32">
        <f t="shared" si="22"/>
        <v>-5.9750412835722351</v>
      </c>
      <c r="M54" s="32">
        <f t="shared" si="22"/>
        <v>-7.0798764880555698</v>
      </c>
      <c r="N54" s="32">
        <f t="shared" si="22"/>
        <v>-8.2020352277276771</v>
      </c>
      <c r="O54" s="32">
        <f t="shared" si="22"/>
        <v>-1.5261825709187105</v>
      </c>
      <c r="P54" s="32">
        <f t="shared" si="22"/>
        <v>-4.7491818987677181E-2</v>
      </c>
      <c r="Q54" s="32">
        <f t="shared" si="22"/>
        <v>4.343179470301739</v>
      </c>
      <c r="R54" s="32">
        <f t="shared" si="22"/>
        <v>32.142116671521713</v>
      </c>
      <c r="S54" s="32">
        <f t="shared" si="22"/>
        <v>56.363144583310309</v>
      </c>
      <c r="T54" s="32">
        <f t="shared" si="22"/>
        <v>80.817803506973831</v>
      </c>
      <c r="U54" s="32">
        <f t="shared" si="22"/>
        <v>102.87695905603273</v>
      </c>
      <c r="V54" s="32">
        <f t="shared" si="22"/>
        <v>124.10922357146616</v>
      </c>
      <c r="W54" s="32">
        <f t="shared" si="22"/>
        <v>142.76515072131809</v>
      </c>
      <c r="X54" s="39">
        <f t="shared" si="22"/>
        <v>160.29346185588608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1.1797643718572282</v>
      </c>
      <c r="F55" s="32">
        <f t="shared" ref="F55:I55" si="23">IFERROR(((F41/$D41)-1)*100,0)</f>
        <v>2.4013853891742043</v>
      </c>
      <c r="G55" s="32">
        <f t="shared" si="23"/>
        <v>3.6944133592362149</v>
      </c>
      <c r="H55" s="32">
        <f t="shared" si="23"/>
        <v>5.0756986608991195</v>
      </c>
      <c r="I55" s="32">
        <f t="shared" si="23"/>
        <v>6.4771973185138387</v>
      </c>
      <c r="J55" s="32">
        <f t="shared" ref="J55:X55" si="24">IFERROR(((J41/$D41)-1)*100,0)</f>
        <v>6.9395259473252979</v>
      </c>
      <c r="K55" s="32">
        <f t="shared" si="24"/>
        <v>3.1768899072208256</v>
      </c>
      <c r="L55" s="32">
        <f t="shared" si="24"/>
        <v>3.7899120677130638</v>
      </c>
      <c r="M55" s="32">
        <f t="shared" si="24"/>
        <v>4.3884069059981545</v>
      </c>
      <c r="N55" s="32">
        <f t="shared" si="24"/>
        <v>4.9543677976214839</v>
      </c>
      <c r="O55" s="32">
        <f t="shared" si="24"/>
        <v>5.737274854295471</v>
      </c>
      <c r="P55" s="32">
        <f t="shared" si="24"/>
        <v>6.7414731172925624</v>
      </c>
      <c r="Q55" s="32">
        <f t="shared" si="24"/>
        <v>7.7447554954771736</v>
      </c>
      <c r="R55" s="32">
        <f t="shared" si="24"/>
        <v>8.7957464817537634</v>
      </c>
      <c r="S55" s="32">
        <f t="shared" si="24"/>
        <v>9.8896578754952067</v>
      </c>
      <c r="T55" s="32">
        <f t="shared" si="24"/>
        <v>10.95951755292055</v>
      </c>
      <c r="U55" s="32">
        <f t="shared" si="24"/>
        <v>12.132052532336779</v>
      </c>
      <c r="V55" s="32">
        <f t="shared" si="24"/>
        <v>13.372914724813922</v>
      </c>
      <c r="W55" s="32">
        <f t="shared" si="24"/>
        <v>14.653336044476028</v>
      </c>
      <c r="X55" s="32">
        <f t="shared" si="24"/>
        <v>11.341104486517484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-3.0484790080256063</v>
      </c>
      <c r="F56" s="32">
        <f t="shared" ref="F56:I56" si="25">IFERROR(((F42/$D42)-1)*100,0)</f>
        <v>-6.0492130225296981</v>
      </c>
      <c r="G56" s="32">
        <f t="shared" si="25"/>
        <v>-8.4024378051180122</v>
      </c>
      <c r="H56" s="32">
        <f t="shared" si="25"/>
        <v>-10.587800412925287</v>
      </c>
      <c r="I56" s="32">
        <f t="shared" si="25"/>
        <v>-12.713610879852599</v>
      </c>
      <c r="J56" s="32">
        <f t="shared" ref="J56:X56" si="26">IFERROR(((J42/$D42)-1)*100,0)</f>
        <v>-14.792213050128034</v>
      </c>
      <c r="K56" s="32">
        <f t="shared" si="26"/>
        <v>-16.80908444814516</v>
      </c>
      <c r="L56" s="32">
        <f t="shared" si="26"/>
        <v>-18.828605392956298</v>
      </c>
      <c r="M56" s="32">
        <f t="shared" si="26"/>
        <v>-20.783709958137532</v>
      </c>
      <c r="N56" s="32">
        <f t="shared" si="26"/>
        <v>-22.725623482622638</v>
      </c>
      <c r="O56" s="32">
        <f t="shared" si="26"/>
        <v>-24.59845028120391</v>
      </c>
      <c r="P56" s="32">
        <f t="shared" si="26"/>
        <v>-26.840086323400925</v>
      </c>
      <c r="Q56" s="32">
        <f t="shared" si="26"/>
        <v>-28.714912736902075</v>
      </c>
      <c r="R56" s="32">
        <f t="shared" si="26"/>
        <v>-30.503841391494191</v>
      </c>
      <c r="S56" s="32">
        <f t="shared" si="26"/>
        <v>-32.152952727470577</v>
      </c>
      <c r="T56" s="32">
        <f t="shared" si="26"/>
        <v>-34.073421074774878</v>
      </c>
      <c r="U56" s="32">
        <f t="shared" si="26"/>
        <v>-35.671601038745827</v>
      </c>
      <c r="V56" s="32">
        <f t="shared" si="26"/>
        <v>-36.852165665029979</v>
      </c>
      <c r="W56" s="32">
        <f t="shared" si="26"/>
        <v>-38.038721327887693</v>
      </c>
      <c r="X56" s="32">
        <f t="shared" si="26"/>
        <v>-39.429825856995713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-3.0484790080256063</v>
      </c>
      <c r="F57" s="32">
        <f t="shared" ref="F57:I57" si="27">IFERROR(((F43/$D43)-1)*100,0)</f>
        <v>-6.0492130225296981</v>
      </c>
      <c r="G57" s="32">
        <f t="shared" si="27"/>
        <v>-8.4024378051180122</v>
      </c>
      <c r="H57" s="32">
        <f t="shared" si="27"/>
        <v>-10.587800412925287</v>
      </c>
      <c r="I57" s="32">
        <f t="shared" si="27"/>
        <v>-12.713610879852599</v>
      </c>
      <c r="J57" s="32">
        <f t="shared" ref="J57:X57" si="28">IFERROR(((J43/$D43)-1)*100,0)</f>
        <v>-14.792213050128034</v>
      </c>
      <c r="K57" s="32">
        <f t="shared" si="28"/>
        <v>-16.80908444814516</v>
      </c>
      <c r="L57" s="32">
        <f t="shared" si="28"/>
        <v>-18.828605392956298</v>
      </c>
      <c r="M57" s="32">
        <f t="shared" si="28"/>
        <v>-20.783709958137532</v>
      </c>
      <c r="N57" s="32">
        <f t="shared" si="28"/>
        <v>-22.725623482622638</v>
      </c>
      <c r="O57" s="32">
        <f t="shared" si="28"/>
        <v>-24.59845028120391</v>
      </c>
      <c r="P57" s="32">
        <f t="shared" si="28"/>
        <v>-26.840086323400925</v>
      </c>
      <c r="Q57" s="32">
        <f t="shared" si="28"/>
        <v>-28.714912736902075</v>
      </c>
      <c r="R57" s="32">
        <f t="shared" si="28"/>
        <v>-30.503841391494191</v>
      </c>
      <c r="S57" s="32">
        <f t="shared" si="28"/>
        <v>-32.152952727470577</v>
      </c>
      <c r="T57" s="32">
        <f t="shared" si="28"/>
        <v>-34.073421074774878</v>
      </c>
      <c r="U57" s="32">
        <f t="shared" si="28"/>
        <v>-35.671601038745827</v>
      </c>
      <c r="V57" s="32">
        <f t="shared" si="28"/>
        <v>-36.852165665029979</v>
      </c>
      <c r="W57" s="32">
        <f t="shared" si="28"/>
        <v>-38.038721327887693</v>
      </c>
      <c r="X57" s="32">
        <f t="shared" si="28"/>
        <v>-39.429825856995713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-2.5177147153743085</v>
      </c>
      <c r="F59" s="32">
        <f t="shared" ref="F59:I59" si="31">IFERROR(((F45/$D45)-1)*100,0)</f>
        <v>-11.004733417050938</v>
      </c>
      <c r="G59" s="32">
        <f t="shared" si="31"/>
        <v>-13.732354375682142</v>
      </c>
      <c r="H59" s="32">
        <f t="shared" si="31"/>
        <v>-16.131518506110577</v>
      </c>
      <c r="I59" s="32">
        <f t="shared" si="31"/>
        <v>-18.455698003530397</v>
      </c>
      <c r="J59" s="32">
        <f t="shared" ref="J59:X59" si="32">IFERROR(((J45/$D45)-1)*100,0)</f>
        <v>-20.717281884187877</v>
      </c>
      <c r="K59" s="32">
        <f t="shared" si="32"/>
        <v>-22.90356279804886</v>
      </c>
      <c r="L59" s="32">
        <f t="shared" si="32"/>
        <v>-25.709243313882236</v>
      </c>
      <c r="M59" s="32">
        <f t="shared" si="32"/>
        <v>-27.786500544886838</v>
      </c>
      <c r="N59" s="32">
        <f t="shared" si="32"/>
        <v>-29.835349342225804</v>
      </c>
      <c r="O59" s="32">
        <f t="shared" si="32"/>
        <v>-30.875031476100368</v>
      </c>
      <c r="P59" s="32">
        <f t="shared" si="32"/>
        <v>-38.054686629863014</v>
      </c>
      <c r="Q59" s="32">
        <f t="shared" si="32"/>
        <v>-39.880210800486068</v>
      </c>
      <c r="R59" s="32">
        <f t="shared" si="32"/>
        <v>-41.298222013951801</v>
      </c>
      <c r="S59" s="32">
        <f t="shared" si="32"/>
        <v>-41.668361146614117</v>
      </c>
      <c r="T59" s="32">
        <f t="shared" si="32"/>
        <v>-47.253994820085751</v>
      </c>
      <c r="U59" s="32">
        <f t="shared" si="32"/>
        <v>-48.715636259702286</v>
      </c>
      <c r="V59" s="32">
        <f t="shared" si="32"/>
        <v>-44.374392546582584</v>
      </c>
      <c r="W59" s="32">
        <f t="shared" si="32"/>
        <v>-40.88367890932463</v>
      </c>
      <c r="X59" s="32">
        <f t="shared" si="32"/>
        <v>-41.334907813432643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-3.0835969513290928</v>
      </c>
      <c r="F60" s="32">
        <f t="shared" ref="F60:I60" si="33">IFERROR(((F46/$D46)-1)*100,0)</f>
        <v>-5.7213317263242747</v>
      </c>
      <c r="G60" s="32">
        <f t="shared" si="33"/>
        <v>-8.0497846396189061</v>
      </c>
      <c r="H60" s="32">
        <f t="shared" si="33"/>
        <v>-10.221001100344406</v>
      </c>
      <c r="I60" s="32">
        <f t="shared" si="33"/>
        <v>-12.333686508818353</v>
      </c>
      <c r="J60" s="32">
        <f t="shared" ref="J60:X60" si="34">IFERROR(((J46/$D46)-1)*100,0)</f>
        <v>-14.400181720468764</v>
      </c>
      <c r="K60" s="32">
        <f t="shared" si="34"/>
        <v>-16.405844162166016</v>
      </c>
      <c r="L60" s="32">
        <f t="shared" si="34"/>
        <v>-18.37334897170788</v>
      </c>
      <c r="M60" s="32">
        <f t="shared" si="34"/>
        <v>-20.320371323273491</v>
      </c>
      <c r="N60" s="32">
        <f t="shared" si="34"/>
        <v>-22.255209490766394</v>
      </c>
      <c r="O60" s="32">
        <f t="shared" si="34"/>
        <v>-24.183161186602188</v>
      </c>
      <c r="P60" s="32">
        <f t="shared" si="34"/>
        <v>-26.098073902470588</v>
      </c>
      <c r="Q60" s="32">
        <f t="shared" si="34"/>
        <v>-27.976162391801076</v>
      </c>
      <c r="R60" s="32">
        <f t="shared" si="34"/>
        <v>-29.78963274569001</v>
      </c>
      <c r="S60" s="32">
        <f t="shared" si="34"/>
        <v>-31.523367094074327</v>
      </c>
      <c r="T60" s="32">
        <f t="shared" si="34"/>
        <v>-33.201330303214014</v>
      </c>
      <c r="U60" s="32">
        <f t="shared" si="34"/>
        <v>-34.80854431906716</v>
      </c>
      <c r="V60" s="32">
        <f t="shared" si="34"/>
        <v>-36.354458602215445</v>
      </c>
      <c r="W60" s="32">
        <f t="shared" si="34"/>
        <v>-37.850485117522744</v>
      </c>
      <c r="X60" s="32">
        <f t="shared" si="34"/>
        <v>-39.303776382566227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-0.72742181769986924</v>
      </c>
      <c r="F64" s="32">
        <f t="shared" ref="F64:I64" si="41">IFERROR(((F50/$D50)-1)*100,0)</f>
        <v>-0.47069051245831606</v>
      </c>
      <c r="G64" s="32">
        <f t="shared" si="41"/>
        <v>-0.26248713113609101</v>
      </c>
      <c r="H64" s="32">
        <f t="shared" si="41"/>
        <v>-1.5216617188771764</v>
      </c>
      <c r="I64" s="32">
        <f t="shared" si="41"/>
        <v>-3.7543692128889861</v>
      </c>
      <c r="J64" s="32">
        <f t="shared" ref="J64:X64" si="42">IFERROR(((J50/$D50)-1)*100,0)</f>
        <v>-2.4480931739379153</v>
      </c>
      <c r="K64" s="32">
        <f t="shared" si="42"/>
        <v>-4.739956094514131</v>
      </c>
      <c r="L64" s="32">
        <f t="shared" si="42"/>
        <v>-3.9901073535804188</v>
      </c>
      <c r="M64" s="32">
        <f t="shared" si="42"/>
        <v>-0.28563820328734169</v>
      </c>
      <c r="N64" s="32">
        <f t="shared" si="42"/>
        <v>2.8288254390322676</v>
      </c>
      <c r="O64" s="32">
        <f t="shared" si="42"/>
        <v>5.6337894376801367</v>
      </c>
      <c r="P64" s="32">
        <f t="shared" si="42"/>
        <v>3.0045555293217729</v>
      </c>
      <c r="Q64" s="32">
        <f t="shared" si="42"/>
        <v>2.2708976873720532</v>
      </c>
      <c r="R64" s="32">
        <f t="shared" si="42"/>
        <v>8.4260964432369967</v>
      </c>
      <c r="S64" s="32">
        <f t="shared" si="42"/>
        <v>4.3706360697125746</v>
      </c>
      <c r="T64" s="32">
        <f t="shared" si="42"/>
        <v>3.0772128544544586</v>
      </c>
      <c r="U64" s="32">
        <f t="shared" si="42"/>
        <v>4.9006807931482266</v>
      </c>
      <c r="V64" s="32">
        <f t="shared" si="42"/>
        <v>7.7308663242652287</v>
      </c>
      <c r="W64" s="32">
        <f t="shared" si="42"/>
        <v>11.373136972827048</v>
      </c>
      <c r="X64" s="32">
        <f t="shared" si="42"/>
        <v>14.950446493669345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7.9818771524096368</v>
      </c>
      <c r="D67" s="30">
        <f>(D8/D7)*100</f>
        <v>5.9469639249061119</v>
      </c>
      <c r="E67" s="30">
        <f t="shared" ref="E67:X67" si="43">(E8/E7)*100</f>
        <v>5.86156214295477</v>
      </c>
      <c r="F67" s="30">
        <f t="shared" si="43"/>
        <v>5.8131951905973605</v>
      </c>
      <c r="G67" s="30">
        <f t="shared" si="43"/>
        <v>5.7800819466573135</v>
      </c>
      <c r="H67" s="30">
        <f t="shared" si="43"/>
        <v>5.7084986559389561</v>
      </c>
      <c r="I67" s="30">
        <f t="shared" si="43"/>
        <v>5.7668871608183618</v>
      </c>
      <c r="J67" s="30">
        <f t="shared" si="43"/>
        <v>5.8492644017834623</v>
      </c>
      <c r="K67" s="30">
        <f t="shared" si="43"/>
        <v>5.9658048507781043</v>
      </c>
      <c r="L67" s="30">
        <f t="shared" si="43"/>
        <v>5.9220031517516913</v>
      </c>
      <c r="M67" s="30">
        <f t="shared" si="43"/>
        <v>5.8832563911240996</v>
      </c>
      <c r="N67" s="30">
        <f t="shared" si="43"/>
        <v>5.8438636104178068</v>
      </c>
      <c r="O67" s="30">
        <f t="shared" si="43"/>
        <v>6.2620428238862473</v>
      </c>
      <c r="P67" s="30">
        <f t="shared" si="43"/>
        <v>6.3716547174740654</v>
      </c>
      <c r="Q67" s="30">
        <f t="shared" si="43"/>
        <v>6.6453841366173565</v>
      </c>
      <c r="R67" s="30">
        <f t="shared" si="43"/>
        <v>8.2794406141831303</v>
      </c>
      <c r="S67" s="30">
        <f t="shared" si="43"/>
        <v>9.6542633622126495</v>
      </c>
      <c r="T67" s="30">
        <f t="shared" si="43"/>
        <v>11.015627102538309</v>
      </c>
      <c r="U67" s="30">
        <f t="shared" si="43"/>
        <v>12.19236128821346</v>
      </c>
      <c r="V67" s="30">
        <f t="shared" si="43"/>
        <v>13.268713520503859</v>
      </c>
      <c r="W67" s="30">
        <f t="shared" si="43"/>
        <v>14.181915527114839</v>
      </c>
      <c r="X67" s="30">
        <f t="shared" si="43"/>
        <v>15.406635680130446</v>
      </c>
    </row>
    <row r="68" spans="1:24" ht="15.75">
      <c r="B68" s="20" t="s">
        <v>38</v>
      </c>
      <c r="C68" s="31">
        <f t="shared" ref="C68:C69" si="44">AVERAGE(D68:X68)</f>
        <v>60.775575172483208</v>
      </c>
      <c r="D68" s="30">
        <f>(D9/D7)*100</f>
        <v>55.200236032591</v>
      </c>
      <c r="E68" s="30">
        <f t="shared" ref="E68:X68" si="45">(E9/E7)*100</f>
        <v>56.220899170785835</v>
      </c>
      <c r="F68" s="30">
        <f t="shared" si="45"/>
        <v>57.229725541122356</v>
      </c>
      <c r="G68" s="30">
        <f t="shared" si="45"/>
        <v>58.097983391198341</v>
      </c>
      <c r="H68" s="30">
        <f t="shared" si="45"/>
        <v>58.971635094917275</v>
      </c>
      <c r="I68" s="30">
        <f t="shared" si="45"/>
        <v>59.754895841483915</v>
      </c>
      <c r="J68" s="30">
        <f t="shared" si="45"/>
        <v>60.321381856179087</v>
      </c>
      <c r="K68" s="30">
        <f t="shared" si="45"/>
        <v>59.989467392433149</v>
      </c>
      <c r="L68" s="30">
        <f t="shared" si="45"/>
        <v>60.677301408449935</v>
      </c>
      <c r="M68" s="30">
        <f t="shared" si="45"/>
        <v>61.348775299578094</v>
      </c>
      <c r="N68" s="30">
        <f t="shared" si="45"/>
        <v>62.017344504082494</v>
      </c>
      <c r="O68" s="30">
        <f t="shared" si="45"/>
        <v>62.412129817812577</v>
      </c>
      <c r="P68" s="30">
        <f t="shared" si="45"/>
        <v>63.159307464224256</v>
      </c>
      <c r="Q68" s="30">
        <f t="shared" si="45"/>
        <v>63.693893148920786</v>
      </c>
      <c r="R68" s="30">
        <f t="shared" si="45"/>
        <v>63.27283347430199</v>
      </c>
      <c r="S68" s="30">
        <f t="shared" si="45"/>
        <v>62.977758339036384</v>
      </c>
      <c r="T68" s="30">
        <f t="shared" si="45"/>
        <v>62.744870469656554</v>
      </c>
      <c r="U68" s="30">
        <f t="shared" si="45"/>
        <v>62.550458769372483</v>
      </c>
      <c r="V68" s="30">
        <f t="shared" si="45"/>
        <v>62.305161975089071</v>
      </c>
      <c r="W68" s="30">
        <f t="shared" si="45"/>
        <v>62.170001448370535</v>
      </c>
      <c r="X68" s="30">
        <f t="shared" si="45"/>
        <v>61.171018182541161</v>
      </c>
    </row>
    <row r="69" spans="1:24" ht="15.75">
      <c r="B69" s="20" t="s">
        <v>10</v>
      </c>
      <c r="C69" s="31">
        <f t="shared" si="44"/>
        <v>31.242547675107165</v>
      </c>
      <c r="D69" s="30">
        <f t="shared" ref="D69:X69" si="46">(D10/D7)*100</f>
        <v>38.852800042502892</v>
      </c>
      <c r="E69" s="30">
        <f t="shared" si="46"/>
        <v>37.917538686259391</v>
      </c>
      <c r="F69" s="30">
        <f t="shared" si="46"/>
        <v>36.957079268280282</v>
      </c>
      <c r="G69" s="30">
        <f t="shared" si="46"/>
        <v>36.121934662144355</v>
      </c>
      <c r="H69" s="30">
        <f t="shared" si="46"/>
        <v>35.319866249143772</v>
      </c>
      <c r="I69" s="30">
        <f t="shared" si="46"/>
        <v>34.478216997697722</v>
      </c>
      <c r="J69" s="30">
        <f t="shared" si="46"/>
        <v>33.829353742037441</v>
      </c>
      <c r="K69" s="30">
        <f t="shared" si="46"/>
        <v>34.044727756788738</v>
      </c>
      <c r="L69" s="30">
        <f t="shared" si="46"/>
        <v>33.400695439798369</v>
      </c>
      <c r="M69" s="30">
        <f t="shared" si="46"/>
        <v>32.767968309297814</v>
      </c>
      <c r="N69" s="30">
        <f t="shared" si="46"/>
        <v>32.138791885499714</v>
      </c>
      <c r="O69" s="30">
        <f t="shared" si="46"/>
        <v>31.325827358301183</v>
      </c>
      <c r="P69" s="30">
        <f t="shared" si="46"/>
        <v>30.469037818301668</v>
      </c>
      <c r="Q69" s="30">
        <f t="shared" si="46"/>
        <v>29.660722714461841</v>
      </c>
      <c r="R69" s="30">
        <f t="shared" si="46"/>
        <v>28.447725911514876</v>
      </c>
      <c r="S69" s="30">
        <f t="shared" si="46"/>
        <v>27.367978298750963</v>
      </c>
      <c r="T69" s="30">
        <f t="shared" si="46"/>
        <v>26.239502427805139</v>
      </c>
      <c r="U69" s="30">
        <f t="shared" si="46"/>
        <v>25.257179942414059</v>
      </c>
      <c r="V69" s="30">
        <f t="shared" si="46"/>
        <v>24.426124504407081</v>
      </c>
      <c r="W69" s="30">
        <f t="shared" si="46"/>
        <v>23.64808302451463</v>
      </c>
      <c r="X69" s="30">
        <f t="shared" si="46"/>
        <v>23.42234613732839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5.6357807665066231</v>
      </c>
      <c r="D72" s="30">
        <f>(D13/D$10)*100</f>
        <v>6.205874839706107</v>
      </c>
      <c r="E72" s="30">
        <f t="shared" ref="E72:X72" si="47">(E13/E$10)*100</f>
        <v>6.2398491057710181</v>
      </c>
      <c r="F72" s="30">
        <f t="shared" si="47"/>
        <v>5.878540281653021</v>
      </c>
      <c r="G72" s="30">
        <f t="shared" si="47"/>
        <v>5.84476484561453</v>
      </c>
      <c r="H72" s="30">
        <f t="shared" si="47"/>
        <v>5.8210993751519906</v>
      </c>
      <c r="I72" s="30">
        <f t="shared" si="47"/>
        <v>5.7976247749774323</v>
      </c>
      <c r="J72" s="30">
        <f t="shared" si="47"/>
        <v>5.7743387452121748</v>
      </c>
      <c r="K72" s="30">
        <f t="shared" si="47"/>
        <v>5.7512390227793659</v>
      </c>
      <c r="L72" s="30">
        <f t="shared" si="47"/>
        <v>5.6798227993128458</v>
      </c>
      <c r="M72" s="30">
        <f t="shared" si="47"/>
        <v>5.6572699771573527</v>
      </c>
      <c r="N72" s="30">
        <f t="shared" si="47"/>
        <v>5.6348955472443034</v>
      </c>
      <c r="O72" s="30">
        <f t="shared" si="47"/>
        <v>5.6892849624151562</v>
      </c>
      <c r="P72" s="30">
        <f t="shared" si="47"/>
        <v>5.2545833143103549</v>
      </c>
      <c r="Q72" s="30">
        <f t="shared" si="47"/>
        <v>5.2338560768633382</v>
      </c>
      <c r="R72" s="30">
        <f t="shared" si="47"/>
        <v>5.2419571720766038</v>
      </c>
      <c r="S72" s="30">
        <f t="shared" si="47"/>
        <v>5.3355136954592304</v>
      </c>
      <c r="T72" s="30">
        <f t="shared" si="47"/>
        <v>4.965146254779973</v>
      </c>
      <c r="U72" s="30">
        <f t="shared" si="47"/>
        <v>4.9474936069517996</v>
      </c>
      <c r="V72" s="30">
        <f t="shared" si="47"/>
        <v>5.4666254412997901</v>
      </c>
      <c r="W72" s="30">
        <f t="shared" si="47"/>
        <v>5.9209315484596488</v>
      </c>
      <c r="X72" s="30">
        <f t="shared" si="47"/>
        <v>6.0106847094430345</v>
      </c>
    </row>
    <row r="73" spans="1:24" ht="15.75">
      <c r="A73" s="36"/>
      <c r="B73" s="10" t="s">
        <v>11</v>
      </c>
      <c r="C73" s="31">
        <f>AVERAGE(D73:X73)</f>
        <v>94.364219233493372</v>
      </c>
      <c r="D73" s="30">
        <f>(D16/D$10)*100</f>
        <v>93.794125160293902</v>
      </c>
      <c r="E73" s="30">
        <f t="shared" ref="E73:X73" si="48">(E16/E$10)*100</f>
        <v>93.760150894228985</v>
      </c>
      <c r="F73" s="30">
        <f t="shared" si="48"/>
        <v>94.121459718346983</v>
      </c>
      <c r="G73" s="30">
        <f>(G16/G$10)*100</f>
        <v>94.155235154385466</v>
      </c>
      <c r="H73" s="30">
        <f t="shared" si="48"/>
        <v>94.178900624848012</v>
      </c>
      <c r="I73" s="30">
        <f t="shared" si="48"/>
        <v>94.202375225022564</v>
      </c>
      <c r="J73" s="30">
        <f t="shared" si="48"/>
        <v>94.225661254787823</v>
      </c>
      <c r="K73" s="30">
        <f t="shared" si="48"/>
        <v>94.248760977220641</v>
      </c>
      <c r="L73" s="30">
        <f t="shared" si="48"/>
        <v>94.320177200687155</v>
      </c>
      <c r="M73" s="30">
        <f t="shared" si="48"/>
        <v>94.342730022842645</v>
      </c>
      <c r="N73" s="30">
        <f t="shared" si="48"/>
        <v>94.365104452755702</v>
      </c>
      <c r="O73" s="30">
        <f t="shared" si="48"/>
        <v>94.310715037584842</v>
      </c>
      <c r="P73" s="30">
        <f t="shared" si="48"/>
        <v>94.745416685689648</v>
      </c>
      <c r="Q73" s="30">
        <f t="shared" si="48"/>
        <v>94.766143923136653</v>
      </c>
      <c r="R73" s="30">
        <f t="shared" si="48"/>
        <v>94.758042827923404</v>
      </c>
      <c r="S73" s="30">
        <f t="shared" si="48"/>
        <v>94.664486304540773</v>
      </c>
      <c r="T73" s="30">
        <f t="shared" si="48"/>
        <v>95.034853745220033</v>
      </c>
      <c r="U73" s="30">
        <f t="shared" si="48"/>
        <v>95.052506393048205</v>
      </c>
      <c r="V73" s="30">
        <f t="shared" si="48"/>
        <v>94.533374558700217</v>
      </c>
      <c r="W73" s="30">
        <f t="shared" si="48"/>
        <v>94.079068451540337</v>
      </c>
      <c r="X73" s="30">
        <f t="shared" si="48"/>
        <v>93.989315290556959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20649223.080412339</v>
      </c>
      <c r="E147">
        <v>19508059.006268408</v>
      </c>
      <c r="F147">
        <v>20987102.193539441</v>
      </c>
      <c r="G147">
        <v>22582712.209078088</v>
      </c>
      <c r="H147">
        <v>20361677.921579629</v>
      </c>
      <c r="I147">
        <v>30156836.12676499</v>
      </c>
      <c r="J147">
        <v>30871087.989425499</v>
      </c>
      <c r="K147">
        <v>23665586.86578257</v>
      </c>
      <c r="L147">
        <v>23152223.160957549</v>
      </c>
      <c r="M147">
        <v>24082096.395030718</v>
      </c>
      <c r="N147">
        <v>24524451.458551291</v>
      </c>
      <c r="O147">
        <v>63529681.934718013</v>
      </c>
      <c r="P147">
        <v>41574894.346862823</v>
      </c>
      <c r="Q147">
        <v>58664005.573282577</v>
      </c>
      <c r="R147">
        <v>188023385.9363772</v>
      </c>
      <c r="S147">
        <v>183878234.06585851</v>
      </c>
      <c r="T147">
        <v>199408546.44543171</v>
      </c>
      <c r="U147">
        <v>200189212.3460412</v>
      </c>
      <c r="V147">
        <v>209272711.8228651</v>
      </c>
      <c r="W147">
        <v>207558933.65694389</v>
      </c>
      <c r="X147">
        <v>213783888.87359801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Wealth_GMB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2014-12-03T13:23:27Z</dcterms:modified>
</cp:coreProperties>
</file>