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FR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<sst xmlns="http://schemas.openxmlformats.org/spreadsheetml/2006/main" count="95" uniqueCount="65">
  <si>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</si>
  <si>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</si>
  <si>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</si>
  <si>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</si>
  <si>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</si>
  <si>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</si>
  <si>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</si>
  <si>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</si>
  <si>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</si>
  <si>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</si>
  <si>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</si>
  <si>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</si>
  <si>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</si>
  <si>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</si>
  <si>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</si>
  <si>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</si>
  <si>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</si>
  <si>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</si>
  <si>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</si>
  <si>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</si>
  <si>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</si>
  <si>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</si>
  <si>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</si>
  <si>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</si>
  <si>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</si>
  <si>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</si>
  <si>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</si>
  <si>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</si>
  <si>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</si>
  <si>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</si>
  <si>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</si>
  <si>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</si>
  <si>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</si>
  <si>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</si>
  <si>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</si>
  <si>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</si>
  <si>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</si>
  <si>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</si>
  <si>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</si>
  <si>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</si>
  <si>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</si>
  <si>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</si>
  <si>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</si>
  <si>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</si>
  <si>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</si>
  <si>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</si>
  <si>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</si>
  <si>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</si>
  <si>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</si>
  <si>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</si>
  <si>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</si>
  <si>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</si>
  <si>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</si>
  <si>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</si>
  <si>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</si>
  <si>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</si>
  <si>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</si>
  <si>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</si>
  <si>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</si>
  <si>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</si>
  <si>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</si>
  <si>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</si>
  <si>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</si>
  <si>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France</t>
  </si>
  <si>
    <t>FRA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</si>
</sst>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Wealth_FRA!$B$54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Wealth_FRA!$D$52:$X$52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2.3373725048034144</c:v>
                </c:pt>
                <c:pt idx="2">
                  <c:v>4.4365529374097656</c:v>
                </c:pt>
                <c:pt idx="3">
                  <c:v>6.046436229134633</c:v>
                </c:pt>
                <c:pt idx="4">
                  <c:v>7.6775744058828144</c:v>
                </c:pt>
                <c:pt idx="5">
                  <c:v>9.3315174706202875</c:v>
                </c:pt>
                <c:pt idx="6">
                  <c:v>10.93708990775637</c:v>
                </c:pt>
                <c:pt idx="7">
                  <c:v>12.488247271045761</c:v>
                </c:pt>
                <c:pt idx="8">
                  <c:v>14.396750756299671</c:v>
                </c:pt>
                <c:pt idx="9">
                  <c:v>16.718655911684976</c:v>
                </c:pt>
                <c:pt idx="10">
                  <c:v>19.318837800558384</c:v>
                </c:pt>
                <c:pt idx="11">
                  <c:v>21.831988535625648</c:v>
                </c:pt>
                <c:pt idx="12">
                  <c:v>23.942282661473801</c:v>
                </c:pt>
                <c:pt idx="13">
                  <c:v>26.020493987380821</c:v>
                </c:pt>
                <c:pt idx="14">
                  <c:v>28.210842801487424</c:v>
                </c:pt>
                <c:pt idx="15">
                  <c:v>30.631699578748094</c:v>
                </c:pt>
                <c:pt idx="16">
                  <c:v>33.256749659148085</c:v>
                </c:pt>
                <c:pt idx="17">
                  <c:v>36.287402055724492</c:v>
                </c:pt>
                <c:pt idx="18">
                  <c:v>39.184613924636771</c:v>
                </c:pt>
                <c:pt idx="19">
                  <c:v>41.096575448945401</c:v>
                </c:pt>
                <c:pt idx="20" formatCode="_(* #,##0.0000_);_(* \(#,##0.0000\);_(* &quot;-&quot;??_);_(@_)">
                  <c:v>42.794567935252758</c:v>
                </c:pt>
              </c:numCache>
            </c:numRef>
          </c:val>
        </c:ser>
        <c:ser>
          <c:idx val="1"/>
          <c:order val="1"/>
          <c:tx>
            <c:strRef>
              <c:f>Wealth_FRA!$B$55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Wealth_FRA!$D$52:$X$52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-0.38081957083906381</c:v>
                </c:pt>
                <c:pt idx="2">
                  <c:v>1.4848169820680157</c:v>
                </c:pt>
                <c:pt idx="3">
                  <c:v>3.3475584931060842</c:v>
                </c:pt>
                <c:pt idx="4">
                  <c:v>5.1836842366766334</c:v>
                </c:pt>
                <c:pt idx="5">
                  <c:v>4.5481797765022369</c:v>
                </c:pt>
                <c:pt idx="6">
                  <c:v>6.6600064504632739</c:v>
                </c:pt>
                <c:pt idx="7">
                  <c:v>8.0620449293550056</c:v>
                </c:pt>
                <c:pt idx="8">
                  <c:v>9.7014800471677987</c:v>
                </c:pt>
                <c:pt idx="9">
                  <c:v>11.408418429215494</c:v>
                </c:pt>
                <c:pt idx="10">
                  <c:v>10.42794130371405</c:v>
                </c:pt>
                <c:pt idx="11">
                  <c:v>10.703986215318139</c:v>
                </c:pt>
                <c:pt idx="12">
                  <c:v>11.683870537470685</c:v>
                </c:pt>
                <c:pt idx="13">
                  <c:v>13.331069496075788</c:v>
                </c:pt>
                <c:pt idx="14">
                  <c:v>13.916852387077071</c:v>
                </c:pt>
                <c:pt idx="15">
                  <c:v>14.514989757323304</c:v>
                </c:pt>
                <c:pt idx="16">
                  <c:v>15.660267820604457</c:v>
                </c:pt>
                <c:pt idx="17">
                  <c:v>17.012416218350236</c:v>
                </c:pt>
                <c:pt idx="18">
                  <c:v>18.401996644010808</c:v>
                </c:pt>
                <c:pt idx="19">
                  <c:v>20.064465514311159</c:v>
                </c:pt>
                <c:pt idx="20">
                  <c:v>18.566054923412167</c:v>
                </c:pt>
              </c:numCache>
            </c:numRef>
          </c:val>
        </c:ser>
        <c:ser>
          <c:idx val="2"/>
          <c:order val="2"/>
          <c:tx>
            <c:strRef>
              <c:f>Wealth_FRA!$B$56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Wealth_FRA!$D$52:$X$52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-0.49364116846382089</c:v>
                </c:pt>
                <c:pt idx="2">
                  <c:v>-0.86350690416134857</c:v>
                </c:pt>
                <c:pt idx="3">
                  <c:v>-1.2752546867413672</c:v>
                </c:pt>
                <c:pt idx="4">
                  <c:v>-1.5895058848317656</c:v>
                </c:pt>
                <c:pt idx="5">
                  <c:v>-1.8476434344992354</c:v>
                </c:pt>
                <c:pt idx="6">
                  <c:v>-2.0958209395807614</c:v>
                </c:pt>
                <c:pt idx="7">
                  <c:v>-2.2903928960993136</c:v>
                </c:pt>
                <c:pt idx="8">
                  <c:v>-2.4905995111293655</c:v>
                </c:pt>
                <c:pt idx="9">
                  <c:v>-2.7276247688469701</c:v>
                </c:pt>
                <c:pt idx="10">
                  <c:v>-3.3460895502007371</c:v>
                </c:pt>
                <c:pt idx="11">
                  <c:v>-3.5245201785234159</c:v>
                </c:pt>
                <c:pt idx="12">
                  <c:v>-3.7676763727565454</c:v>
                </c:pt>
                <c:pt idx="13">
                  <c:v>-3.6602835192155125</c:v>
                </c:pt>
                <c:pt idx="14">
                  <c:v>-3.9457983422851561</c:v>
                </c:pt>
                <c:pt idx="15">
                  <c:v>-4.1745933757794003</c:v>
                </c:pt>
                <c:pt idx="16">
                  <c:v>-4.7023647344342834</c:v>
                </c:pt>
                <c:pt idx="17">
                  <c:v>-5.2597844792173216</c:v>
                </c:pt>
                <c:pt idx="18">
                  <c:v>-5.8166853825731168</c:v>
                </c:pt>
                <c:pt idx="19">
                  <c:v>-6.2741297308271937</c:v>
                </c:pt>
                <c:pt idx="20">
                  <c:v>-6.8409065528327933</c:v>
                </c:pt>
              </c:numCache>
            </c:numRef>
          </c:val>
        </c:ser>
        <c:ser>
          <c:idx val="4"/>
          <c:order val="3"/>
          <c:tx>
            <c:strRef>
              <c:f>Wealth_FRA!$B$53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Wealth_FRA!$D$52:$X$52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0.26230524592967264</c:v>
                </c:pt>
                <c:pt idx="2">
                  <c:v>2.1524405147932191</c:v>
                </c:pt>
                <c:pt idx="3">
                  <c:v>3.9237801712415976</c:v>
                </c:pt>
                <c:pt idx="4">
                  <c:v>5.6815727965132234</c:v>
                </c:pt>
                <c:pt idx="5">
                  <c:v>5.5942799658185161</c:v>
                </c:pt>
                <c:pt idx="6">
                  <c:v>7.5534241902957211</c:v>
                </c:pt>
                <c:pt idx="7">
                  <c:v>8.9687666544046927</c:v>
                </c:pt>
                <c:pt idx="8">
                  <c:v>10.646596248719288</c:v>
                </c:pt>
                <c:pt idx="9">
                  <c:v>12.472525542143975</c:v>
                </c:pt>
                <c:pt idx="10">
                  <c:v>12.346289364482521</c:v>
                </c:pt>
                <c:pt idx="11">
                  <c:v>13.146636833904379</c:v>
                </c:pt>
                <c:pt idx="12">
                  <c:v>14.377723865387315</c:v>
                </c:pt>
                <c:pt idx="13">
                  <c:v>16.10586951249855</c:v>
                </c:pt>
                <c:pt idx="14">
                  <c:v>17.06017314112669</c:v>
                </c:pt>
                <c:pt idx="15">
                  <c:v>18.079184605073316</c:v>
                </c:pt>
                <c:pt idx="16">
                  <c:v>19.552306387083785</c:v>
                </c:pt>
                <c:pt idx="17">
                  <c:v>21.276164132615214</c:v>
                </c:pt>
                <c:pt idx="18">
                  <c:v>22.996417324846806</c:v>
                </c:pt>
                <c:pt idx="19">
                  <c:v>24.688764834358558</c:v>
                </c:pt>
                <c:pt idx="20">
                  <c:v>23.961331197034184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Wealth_FRA!$D$64:$X$64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0.59974196842327299</c:v>
                </c:pt>
                <c:pt idx="2">
                  <c:v>1.6695646336906789</c:v>
                </c:pt>
                <c:pt idx="3">
                  <c:v>0.59944368434543538</c:v>
                </c:pt>
                <c:pt idx="4">
                  <c:v>2.4735931152000568</c:v>
                </c:pt>
                <c:pt idx="5">
                  <c:v>4.1817238486887121</c:v>
                </c:pt>
                <c:pt idx="6">
                  <c:v>4.9075060377921975</c:v>
                </c:pt>
                <c:pt idx="7">
                  <c:v>6.806890198751181</c:v>
                </c:pt>
                <c:pt idx="8">
                  <c:v>9.9889947646461863</c:v>
                </c:pt>
                <c:pt idx="9">
                  <c:v>13.115846614392868</c:v>
                </c:pt>
                <c:pt idx="10">
                  <c:v>16.690163195863427</c:v>
                </c:pt>
                <c:pt idx="11">
                  <c:v>18.146109263795228</c:v>
                </c:pt>
                <c:pt idx="12">
                  <c:v>18.477924307806106</c:v>
                </c:pt>
                <c:pt idx="13">
                  <c:v>18.730537809879856</c:v>
                </c:pt>
                <c:pt idx="14">
                  <c:v>20.922488395378092</c:v>
                </c:pt>
                <c:pt idx="15">
                  <c:v>22.324076395121949</c:v>
                </c:pt>
                <c:pt idx="16">
                  <c:v>24.562512036634708</c:v>
                </c:pt>
                <c:pt idx="17">
                  <c:v>26.6526820714857</c:v>
                </c:pt>
                <c:pt idx="18">
                  <c:v>25.829470484342632</c:v>
                </c:pt>
                <c:pt idx="19">
                  <c:v>21.715720792673565</c:v>
                </c:pt>
                <c:pt idx="20">
                  <c:v>22.842981424040531</c:v>
                </c:pt>
              </c:numCache>
            </c:numRef>
          </c:val>
        </c:ser>
        <c:marker val="1"/>
        <c:axId val="78785536"/>
        <c:axId val="78799616"/>
      </c:lineChart>
      <c:catAx>
        <c:axId val="7878553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799616"/>
        <c:crosses val="autoZero"/>
        <c:auto val="1"/>
        <c:lblAlgn val="ctr"/>
        <c:lblOffset val="100"/>
      </c:catAx>
      <c:valAx>
        <c:axId val="787996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785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Wealth_FRA!$B$40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Wealth_FRA!$D$38:$X$38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Wealth_FRA!$D$40:$X$40</c:f>
              <c:numCache>
                <c:formatCode>_(* #,##0_);_(* \(#,##0\);_(* "-"??_);_(@_)</c:formatCode>
                <c:ptCount val="21"/>
                <c:pt idx="0">
                  <c:v>81318.869317590783</c:v>
                </c:pt>
                <c:pt idx="1">
                  <c:v>83219.594210237177</c:v>
                </c:pt>
                <c:pt idx="2">
                  <c:v>84926.624002968761</c:v>
                </c:pt>
                <c:pt idx="3">
                  <c:v>86235.76289313224</c:v>
                </c:pt>
                <c:pt idx="4">
                  <c:v>87562.186015471423</c:v>
                </c:pt>
                <c:pt idx="5">
                  <c:v>88907.153814872639</c:v>
                </c:pt>
                <c:pt idx="6">
                  <c:v>90212.787166826602</c:v>
                </c:pt>
                <c:pt idx="7">
                  <c:v>91474.170795990081</c:v>
                </c:pt>
                <c:pt idx="8">
                  <c:v>93026.144251085381</c:v>
                </c:pt>
                <c:pt idx="9">
                  <c:v>94914.291270071553</c:v>
                </c:pt>
                <c:pt idx="10">
                  <c:v>97028.729782304188</c:v>
                </c:pt>
                <c:pt idx="11">
                  <c:v>99072.395544307612</c:v>
                </c:pt>
                <c:pt idx="12">
                  <c:v>100788.46286672285</c:v>
                </c:pt>
                <c:pt idx="13">
                  <c:v>102478.44081898057</c:v>
                </c:pt>
                <c:pt idx="14">
                  <c:v>104259.60770872331</c:v>
                </c:pt>
                <c:pt idx="15">
                  <c:v>106228.22106778996</c:v>
                </c:pt>
                <c:pt idx="16">
                  <c:v>108362.88211219173</c:v>
                </c:pt>
                <c:pt idx="17">
                  <c:v>110827.37437403413</c:v>
                </c:pt>
                <c:pt idx="18">
                  <c:v>113183.35430756863</c:v>
                </c:pt>
                <c:pt idx="19">
                  <c:v>114738.13980092379</c:v>
                </c:pt>
                <c:pt idx="20">
                  <c:v>116118.92809188658</c:v>
                </c:pt>
              </c:numCache>
            </c:numRef>
          </c:val>
        </c:ser>
        <c:ser>
          <c:idx val="1"/>
          <c:order val="1"/>
          <c:tx>
            <c:strRef>
              <c:f>Wealth_FRA!$B$41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Wealth_FRA!$D$38:$X$38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Wealth_FRA!$D$41:$X$41</c:f>
              <c:numCache>
                <c:formatCode>General</c:formatCode>
                <c:ptCount val="21"/>
                <c:pt idx="0">
                  <c:v>256809.3588660669</c:v>
                </c:pt>
                <c:pt idx="1">
                  <c:v>255831.3785677586</c:v>
                </c:pt>
                <c:pt idx="2">
                  <c:v>260622.50783805028</c:v>
                </c:pt>
                <c:pt idx="3">
                  <c:v>265406.20236987923</c:v>
                </c:pt>
                <c:pt idx="4">
                  <c:v>270121.54511991754</c:v>
                </c:pt>
                <c:pt idx="5">
                  <c:v>268489.51019017841</c:v>
                </c:pt>
                <c:pt idx="6">
                  <c:v>273912.87873194035</c:v>
                </c:pt>
                <c:pt idx="7">
                  <c:v>277513.44476063777</c:v>
                </c:pt>
                <c:pt idx="8">
                  <c:v>281723.66757571796</c:v>
                </c:pt>
                <c:pt idx="9">
                  <c:v>286107.24509089341</c:v>
                </c:pt>
                <c:pt idx="10">
                  <c:v>283589.28807106474</c:v>
                </c:pt>
                <c:pt idx="11">
                  <c:v>284298.1972387376</c:v>
                </c:pt>
                <c:pt idx="12">
                  <c:v>286814.63188408664</c:v>
                </c:pt>
                <c:pt idx="13">
                  <c:v>291044.79296892893</c:v>
                </c:pt>
                <c:pt idx="14">
                  <c:v>292549.13825565646</c:v>
                </c:pt>
                <c:pt idx="15">
                  <c:v>294085.21100132418</c:v>
                </c:pt>
                <c:pt idx="16">
                  <c:v>297026.3922528702</c:v>
                </c:pt>
                <c:pt idx="17">
                  <c:v>300498.83588403894</c:v>
                </c:pt>
                <c:pt idx="18">
                  <c:v>304067.40846610622</c:v>
                </c:pt>
                <c:pt idx="19">
                  <c:v>308336.7841132725</c:v>
                </c:pt>
                <c:pt idx="20">
                  <c:v>304488.72548160353</c:v>
                </c:pt>
              </c:numCache>
            </c:numRef>
          </c:val>
        </c:ser>
        <c:ser>
          <c:idx val="2"/>
          <c:order val="2"/>
          <c:tx>
            <c:strRef>
              <c:f>Wealth_FRA!$B$42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Wealth_FRA!$D$38:$X$38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Wealth_FRA!$D$42:$X$42</c:f>
              <c:numCache>
                <c:formatCode>_(* #,##0_);_(* \(#,##0\);_(* "-"??_);_(@_)</c:formatCode>
                <c:ptCount val="21"/>
                <c:pt idx="0">
                  <c:v>4737.9699356063793</c:v>
                </c:pt>
                <c:pt idx="1">
                  <c:v>4714.5813654547874</c:v>
                </c:pt>
                <c:pt idx="2">
                  <c:v>4697.057238095329</c:v>
                </c:pt>
                <c:pt idx="3">
                  <c:v>4677.5487519461622</c:v>
                </c:pt>
                <c:pt idx="4">
                  <c:v>4662.6596246583558</c:v>
                </c:pt>
                <c:pt idx="5">
                  <c:v>4650.4291451626004</c:v>
                </c:pt>
                <c:pt idx="6">
                  <c:v>4638.6705695848996</c:v>
                </c:pt>
                <c:pt idx="7">
                  <c:v>4629.4518087819297</c:v>
                </c:pt>
                <c:pt idx="8">
                  <c:v>4619.9660795527107</c:v>
                </c:pt>
                <c:pt idx="9">
                  <c:v>4608.7358941022567</c:v>
                </c:pt>
                <c:pt idx="10">
                  <c:v>4579.4332186994016</c:v>
                </c:pt>
                <c:pt idx="11">
                  <c:v>4570.9792291735594</c:v>
                </c:pt>
                <c:pt idx="12">
                  <c:v>4559.4585617942294</c:v>
                </c:pt>
                <c:pt idx="13">
                  <c:v>4564.546802907993</c:v>
                </c:pt>
                <c:pt idx="14">
                  <c:v>4551.0191964292535</c:v>
                </c:pt>
                <c:pt idx="15">
                  <c:v>4540.178956528136</c:v>
                </c:pt>
                <c:pt idx="16">
                  <c:v>4515.1733082263263</c:v>
                </c:pt>
                <c:pt idx="17">
                  <c:v>4488.7629283033721</c:v>
                </c:pt>
                <c:pt idx="18">
                  <c:v>4462.3771309312542</c:v>
                </c:pt>
                <c:pt idx="19">
                  <c:v>4440.7035552388452</c:v>
                </c:pt>
                <c:pt idx="20">
                  <c:v>4413.8498398102347</c:v>
                </c:pt>
              </c:numCache>
            </c:numRef>
          </c:val>
        </c:ser>
        <c:overlap val="100"/>
        <c:axId val="90183168"/>
        <c:axId val="90184704"/>
      </c:barChart>
      <c:catAx>
        <c:axId val="9018316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184704"/>
        <c:crosses val="autoZero"/>
        <c:auto val="1"/>
        <c:lblAlgn val="ctr"/>
        <c:lblOffset val="100"/>
      </c:catAx>
      <c:valAx>
        <c:axId val="9018470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18316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Wealth_FRA!$B$67:$B$69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Wealth_FRA!$C$67:$C$69</c:f>
              <c:numCache>
                <c:formatCode>_(* #,##0_);_(* \(#,##0\);_(* "-"??_);_(@_)</c:formatCode>
                <c:ptCount val="3"/>
                <c:pt idx="0">
                  <c:v>25.316729489968822</c:v>
                </c:pt>
                <c:pt idx="1">
                  <c:v>73.486296990532352</c:v>
                </c:pt>
                <c:pt idx="2">
                  <c:v>1.1969735194988262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Wealth_FRA!$B$72:$B$75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Wealth_FRA!$C$72:$C$75</c:f>
              <c:numCache>
                <c:formatCode>_(* #,##0_);_(* \(#,##0\);_(* "-"??_);_(@_)</c:formatCode>
                <c:ptCount val="4"/>
                <c:pt idx="0">
                  <c:v>57.885715562033567</c:v>
                </c:pt>
                <c:pt idx="1">
                  <c:v>41.59974701566685</c:v>
                </c:pt>
                <c:pt idx="2">
                  <c:v>0.51453742229958732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19443345508158.73</v>
      </c>
      <c r="E7" s="13">
        <f t="shared" ref="E7:X7" si="0">+E8+E9+E10</f>
        <v>19579530496430.957</v>
      </c>
      <c r="F7" s="13">
        <f t="shared" si="0"/>
        <v>20030445058897.941</v>
      </c>
      <c r="G7" s="13">
        <f t="shared" si="0"/>
        <v>20457101098990.605</v>
      </c>
      <c r="H7" s="13">
        <f t="shared" si="0"/>
        <v>20881625367857.254</v>
      </c>
      <c r="I7" s="13">
        <f t="shared" si="0"/>
        <v>20942433441774.633</v>
      </c>
      <c r="J7" s="13">
        <f t="shared" si="0"/>
        <v>21409561278014.887</v>
      </c>
      <c r="K7" s="13">
        <f t="shared" si="0"/>
        <v>21770823060933.656</v>
      </c>
      <c r="L7" s="13">
        <f t="shared" si="0"/>
        <v>22191666881439.555</v>
      </c>
      <c r="M7" s="13">
        <f t="shared" si="0"/>
        <v>22656384705773.187</v>
      </c>
      <c r="N7" s="13">
        <f t="shared" si="0"/>
        <v>22745060125426.02</v>
      </c>
      <c r="O7" s="13">
        <f t="shared" si="0"/>
        <v>23040129279737.523</v>
      </c>
      <c r="P7" s="13">
        <f t="shared" si="0"/>
        <v>23441332700023.383</v>
      </c>
      <c r="Q7" s="13">
        <f t="shared" si="0"/>
        <v>23958468808895.215</v>
      </c>
      <c r="R7" s="13">
        <f t="shared" si="0"/>
        <v>24321073669282.105</v>
      </c>
      <c r="S7" s="13">
        <f t="shared" si="0"/>
        <v>24694655714047.254</v>
      </c>
      <c r="T7" s="13">
        <f t="shared" si="0"/>
        <v>25159141833080.187</v>
      </c>
      <c r="U7" s="13">
        <f t="shared" si="0"/>
        <v>25674327530143.641</v>
      </c>
      <c r="V7" s="13">
        <f t="shared" si="0"/>
        <v>26187716729323.012</v>
      </c>
      <c r="W7" s="13">
        <f t="shared" si="0"/>
        <v>26696115028734.559</v>
      </c>
      <c r="X7" s="13">
        <f t="shared" si="0"/>
        <v>26686006618992.844</v>
      </c>
    </row>
    <row r="8" spans="1:24" s="22" customFormat="1" ht="15.75">
      <c r="A8" s="19">
        <v>1</v>
      </c>
      <c r="B8" s="20" t="s">
        <v>5</v>
      </c>
      <c r="C8" s="20"/>
      <c r="D8" s="21">
        <v>4611451584167.959</v>
      </c>
      <c r="E8" s="21">
        <v>4739859951355.1387</v>
      </c>
      <c r="F8" s="21">
        <v>4856921014906.166</v>
      </c>
      <c r="G8" s="21">
        <v>4950988229567.8408</v>
      </c>
      <c r="H8" s="21">
        <v>5046112811915.7441</v>
      </c>
      <c r="I8" s="21">
        <v>5142789947751.5547</v>
      </c>
      <c r="J8" s="21">
        <v>5237535205833.1367</v>
      </c>
      <c r="K8" s="21">
        <v>5330238259959.9053</v>
      </c>
      <c r="L8" s="21">
        <v>5441670171719.3965</v>
      </c>
      <c r="M8" s="21">
        <v>5576363817382.5811</v>
      </c>
      <c r="N8" s="21">
        <v>5729332545295.8916</v>
      </c>
      <c r="O8" s="21">
        <v>5883980903501.2207</v>
      </c>
      <c r="P8" s="21">
        <v>6024583098069.2744</v>
      </c>
      <c r="Q8" s="21">
        <v>6167550594750.3926</v>
      </c>
      <c r="R8" s="21">
        <v>6317787232106.7236</v>
      </c>
      <c r="S8" s="21">
        <v>6479550323730.7764</v>
      </c>
      <c r="T8" s="21">
        <v>6651104021869.4414</v>
      </c>
      <c r="U8" s="21">
        <v>6842991456465.4893</v>
      </c>
      <c r="V8" s="21">
        <v>7028506680516.7256</v>
      </c>
      <c r="W8" s="21">
        <v>7164796750096.5322</v>
      </c>
      <c r="X8" s="21">
        <v>7290808720887.5771</v>
      </c>
    </row>
    <row r="9" spans="1:24" s="22" customFormat="1" ht="15.75">
      <c r="A9" s="19">
        <v>2</v>
      </c>
      <c r="B9" s="20" t="s">
        <v>38</v>
      </c>
      <c r="C9" s="20"/>
      <c r="D9" s="21">
        <v>14563211893010.221</v>
      </c>
      <c r="E9" s="21">
        <v>14571146580093.838</v>
      </c>
      <c r="F9" s="21">
        <v>14904901144215.084</v>
      </c>
      <c r="G9" s="21">
        <v>15237564322541.877</v>
      </c>
      <c r="H9" s="21">
        <v>15566808592047.395</v>
      </c>
      <c r="I9" s="21">
        <v>15530641740685.287</v>
      </c>
      <c r="J9" s="21">
        <v>15902716130881.135</v>
      </c>
      <c r="K9" s="21">
        <v>16170824704335.719</v>
      </c>
      <c r="L9" s="21">
        <v>16479746536375.322</v>
      </c>
      <c r="M9" s="21">
        <v>16809250409679.273</v>
      </c>
      <c r="N9" s="21">
        <v>16745322146216.176</v>
      </c>
      <c r="O9" s="21">
        <v>16884674628710.639</v>
      </c>
      <c r="P9" s="21">
        <v>17144210104808.924</v>
      </c>
      <c r="Q9" s="21">
        <v>17516206058846.035</v>
      </c>
      <c r="R9" s="21">
        <v>17727509733194.293</v>
      </c>
      <c r="S9" s="21">
        <v>17938170337353.535</v>
      </c>
      <c r="T9" s="21">
        <v>18230905210412.164</v>
      </c>
      <c r="U9" s="21">
        <v>18554179220130.285</v>
      </c>
      <c r="V9" s="21">
        <v>18882103510767.961</v>
      </c>
      <c r="W9" s="21">
        <v>19254019566492.957</v>
      </c>
      <c r="X9" s="21">
        <v>19118063623499.219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268682030980.54971</v>
      </c>
      <c r="E10" s="21">
        <f t="shared" ref="E10:X10" si="1">+E13+E16+E19+E23</f>
        <v>268523964981.98068</v>
      </c>
      <c r="F10" s="21">
        <f t="shared" si="1"/>
        <v>268622899776.69241</v>
      </c>
      <c r="G10" s="21">
        <f t="shared" si="1"/>
        <v>268548546880.88483</v>
      </c>
      <c r="H10" s="21">
        <f t="shared" si="1"/>
        <v>268703963894.1124</v>
      </c>
      <c r="I10" s="21">
        <f t="shared" si="1"/>
        <v>269001753337.7872</v>
      </c>
      <c r="J10" s="21">
        <f t="shared" si="1"/>
        <v>269309941300.61514</v>
      </c>
      <c r="K10" s="21">
        <f t="shared" si="1"/>
        <v>269760096638.03091</v>
      </c>
      <c r="L10" s="21">
        <f t="shared" si="1"/>
        <v>270250173344.83432</v>
      </c>
      <c r="M10" s="21">
        <f t="shared" si="1"/>
        <v>270770478711.33313</v>
      </c>
      <c r="N10" s="21">
        <f t="shared" si="1"/>
        <v>270405433913.95239</v>
      </c>
      <c r="O10" s="21">
        <f t="shared" si="1"/>
        <v>271473747525.66272</v>
      </c>
      <c r="P10" s="21">
        <f t="shared" si="1"/>
        <v>272539497145.18457</v>
      </c>
      <c r="Q10" s="21">
        <f t="shared" si="1"/>
        <v>274712155298.78552</v>
      </c>
      <c r="R10" s="21">
        <f t="shared" si="1"/>
        <v>275776703981.09174</v>
      </c>
      <c r="S10" s="21">
        <f t="shared" si="1"/>
        <v>276935052962.9422</v>
      </c>
      <c r="T10" s="21">
        <f t="shared" si="1"/>
        <v>277132600798.58051</v>
      </c>
      <c r="U10" s="21">
        <f t="shared" si="1"/>
        <v>277156853547.86865</v>
      </c>
      <c r="V10" s="21">
        <f t="shared" si="1"/>
        <v>277106538038.3241</v>
      </c>
      <c r="W10" s="21">
        <f t="shared" si="1"/>
        <v>277298712145.07202</v>
      </c>
      <c r="X10" s="21">
        <f t="shared" si="1"/>
        <v>277134274606.04675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266093172446.11099</v>
      </c>
      <c r="E11" s="38">
        <f t="shared" ref="E11:X11" si="2">+E13+E16</f>
        <v>266089837052.74564</v>
      </c>
      <c r="F11" s="38">
        <f t="shared" si="2"/>
        <v>266345632256.888</v>
      </c>
      <c r="G11" s="38">
        <f t="shared" si="2"/>
        <v>266426910936.17816</v>
      </c>
      <c r="H11" s="38">
        <f t="shared" si="2"/>
        <v>266740878315.27124</v>
      </c>
      <c r="I11" s="38">
        <f t="shared" si="2"/>
        <v>267181766803.34769</v>
      </c>
      <c r="J11" s="38">
        <f t="shared" si="2"/>
        <v>267617366911.88312</v>
      </c>
      <c r="K11" s="38">
        <f t="shared" si="2"/>
        <v>268174599749.86102</v>
      </c>
      <c r="L11" s="38">
        <f t="shared" si="2"/>
        <v>268758274485.54376</v>
      </c>
      <c r="M11" s="38">
        <f t="shared" si="2"/>
        <v>269373679498.47232</v>
      </c>
      <c r="N11" s="38">
        <f t="shared" si="2"/>
        <v>269105925128.05826</v>
      </c>
      <c r="O11" s="38">
        <f t="shared" si="2"/>
        <v>270264982270.75702</v>
      </c>
      <c r="P11" s="38">
        <f t="shared" si="2"/>
        <v>271418751033.91483</v>
      </c>
      <c r="Q11" s="38">
        <f t="shared" si="2"/>
        <v>273677791121.13617</v>
      </c>
      <c r="R11" s="38">
        <f t="shared" si="2"/>
        <v>274826271504.75299</v>
      </c>
      <c r="S11" s="38">
        <f t="shared" si="2"/>
        <v>276059365961.02539</v>
      </c>
      <c r="T11" s="38">
        <f t="shared" si="2"/>
        <v>276338780702.89624</v>
      </c>
      <c r="U11" s="38">
        <f t="shared" si="2"/>
        <v>276417237022.21014</v>
      </c>
      <c r="V11" s="38">
        <f t="shared" si="2"/>
        <v>276421656027.95038</v>
      </c>
      <c r="W11" s="38">
        <f t="shared" si="2"/>
        <v>276669340492.57544</v>
      </c>
      <c r="X11" s="38">
        <f t="shared" si="2"/>
        <v>276567991907.49622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2588858534.4387183</v>
      </c>
      <c r="E12" s="38">
        <f t="shared" ref="E12:X12" si="3">+E23+E19</f>
        <v>2434127929.2350569</v>
      </c>
      <c r="F12" s="38">
        <f t="shared" si="3"/>
        <v>2277267519.8044071</v>
      </c>
      <c r="G12" s="38">
        <f t="shared" si="3"/>
        <v>2121635944.70665</v>
      </c>
      <c r="H12" s="38">
        <f t="shared" si="3"/>
        <v>1963085578.8411422</v>
      </c>
      <c r="I12" s="38">
        <f t="shared" si="3"/>
        <v>1819986534.4395154</v>
      </c>
      <c r="J12" s="38">
        <f t="shared" si="3"/>
        <v>1692574388.7320168</v>
      </c>
      <c r="K12" s="38">
        <f t="shared" si="3"/>
        <v>1585496888.1698842</v>
      </c>
      <c r="L12" s="38">
        <f t="shared" si="3"/>
        <v>1491898859.2905531</v>
      </c>
      <c r="M12" s="38">
        <f t="shared" si="3"/>
        <v>1396799212.8608243</v>
      </c>
      <c r="N12" s="38">
        <f t="shared" si="3"/>
        <v>1299508785.8941281</v>
      </c>
      <c r="O12" s="38">
        <f t="shared" si="3"/>
        <v>1208765254.9057031</v>
      </c>
      <c r="P12" s="38">
        <f t="shared" si="3"/>
        <v>1120746111.2697365</v>
      </c>
      <c r="Q12" s="38">
        <f t="shared" si="3"/>
        <v>1034364177.6493683</v>
      </c>
      <c r="R12" s="38">
        <f t="shared" si="3"/>
        <v>950432476.33873284</v>
      </c>
      <c r="S12" s="38">
        <f t="shared" si="3"/>
        <v>875687001.91679955</v>
      </c>
      <c r="T12" s="38">
        <f t="shared" si="3"/>
        <v>793820095.68424559</v>
      </c>
      <c r="U12" s="38">
        <f t="shared" si="3"/>
        <v>739616525.6584996</v>
      </c>
      <c r="V12" s="38">
        <f t="shared" si="3"/>
        <v>684882010.37372363</v>
      </c>
      <c r="W12" s="38">
        <f t="shared" si="3"/>
        <v>629371652.49658263</v>
      </c>
      <c r="X12" s="38">
        <f t="shared" si="3"/>
        <v>566282698.55053246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161665762567.57327</v>
      </c>
      <c r="E13" s="13">
        <f t="shared" ref="E13:X13" si="4">+E14+E15</f>
        <v>160904235913.67303</v>
      </c>
      <c r="F13" s="13">
        <f t="shared" si="4"/>
        <v>160401839857.28052</v>
      </c>
      <c r="G13" s="13">
        <f t="shared" si="4"/>
        <v>159724927276.03583</v>
      </c>
      <c r="H13" s="13">
        <f t="shared" si="4"/>
        <v>159280703394.59402</v>
      </c>
      <c r="I13" s="13">
        <f t="shared" si="4"/>
        <v>158963400622.13559</v>
      </c>
      <c r="J13" s="13">
        <f t="shared" si="4"/>
        <v>158640809470.13617</v>
      </c>
      <c r="K13" s="13">
        <f t="shared" si="4"/>
        <v>158439851047.57916</v>
      </c>
      <c r="L13" s="13">
        <f t="shared" si="4"/>
        <v>158265334522.72705</v>
      </c>
      <c r="M13" s="13">
        <f t="shared" si="4"/>
        <v>158122548275.12073</v>
      </c>
      <c r="N13" s="13">
        <f t="shared" si="4"/>
        <v>157096602644.17181</v>
      </c>
      <c r="O13" s="13">
        <f t="shared" si="4"/>
        <v>156699974178.59875</v>
      </c>
      <c r="P13" s="13">
        <f t="shared" si="4"/>
        <v>156298057333.48474</v>
      </c>
      <c r="Q13" s="13">
        <f t="shared" si="4"/>
        <v>157001411812.43427</v>
      </c>
      <c r="R13" s="13">
        <f t="shared" si="4"/>
        <v>156594206587.77927</v>
      </c>
      <c r="S13" s="13">
        <f t="shared" si="4"/>
        <v>156271615435.77985</v>
      </c>
      <c r="T13" s="13">
        <f t="shared" si="4"/>
        <v>156023061597.3541</v>
      </c>
      <c r="U13" s="13">
        <f t="shared" si="4"/>
        <v>155573549336.37131</v>
      </c>
      <c r="V13" s="13">
        <f t="shared" si="4"/>
        <v>155049999761.81488</v>
      </c>
      <c r="W13" s="13">
        <f t="shared" si="4"/>
        <v>154769715646.14325</v>
      </c>
      <c r="X13" s="13">
        <f t="shared" si="4"/>
        <v>154140398480.76736</v>
      </c>
    </row>
    <row r="14" spans="1:24" ht="15.75">
      <c r="A14" s="8" t="s">
        <v>43</v>
      </c>
      <c r="B14" s="2" t="s">
        <v>27</v>
      </c>
      <c r="C14" s="10"/>
      <c r="D14" s="11">
        <v>101484003391.28987</v>
      </c>
      <c r="E14" s="11">
        <v>101621501259.35519</v>
      </c>
      <c r="F14" s="11">
        <v>101721980470.6337</v>
      </c>
      <c r="G14" s="11">
        <v>102800809896.99237</v>
      </c>
      <c r="H14" s="11">
        <v>103059940494.50009</v>
      </c>
      <c r="I14" s="11">
        <v>103086382392.20497</v>
      </c>
      <c r="J14" s="11">
        <v>102917154246.8938</v>
      </c>
      <c r="K14" s="11">
        <v>103033498596.79523</v>
      </c>
      <c r="L14" s="11">
        <v>103123401048.99179</v>
      </c>
      <c r="M14" s="11">
        <v>103202726742.1064</v>
      </c>
      <c r="N14" s="11">
        <v>103557048171.35165</v>
      </c>
      <c r="O14" s="11">
        <v>103572913309.97456</v>
      </c>
      <c r="P14" s="11">
        <v>103562336550.89262</v>
      </c>
      <c r="Q14" s="11">
        <v>103567624930.43359</v>
      </c>
      <c r="R14" s="11">
        <v>103567624930.43359</v>
      </c>
      <c r="S14" s="11">
        <v>103879639323.35106</v>
      </c>
      <c r="T14" s="11">
        <v>103636373864.46626</v>
      </c>
      <c r="U14" s="11">
        <v>103223880260.27029</v>
      </c>
      <c r="V14" s="11">
        <v>102636870131.22218</v>
      </c>
      <c r="W14" s="11">
        <v>102573409576.7305</v>
      </c>
      <c r="X14" s="11">
        <v>102589274715.35342</v>
      </c>
    </row>
    <row r="15" spans="1:24" ht="15.75">
      <c r="A15" s="8" t="s">
        <v>47</v>
      </c>
      <c r="B15" s="2" t="s">
        <v>6</v>
      </c>
      <c r="C15" s="10"/>
      <c r="D15" s="11">
        <v>60181759176.283409</v>
      </c>
      <c r="E15" s="11">
        <v>59282734654.317841</v>
      </c>
      <c r="F15" s="11">
        <v>58679859386.646812</v>
      </c>
      <c r="G15" s="11">
        <v>56924117379.043465</v>
      </c>
      <c r="H15" s="11">
        <v>56220762900.093933</v>
      </c>
      <c r="I15" s="11">
        <v>55877018229.930626</v>
      </c>
      <c r="J15" s="11">
        <v>55723655223.242386</v>
      </c>
      <c r="K15" s="11">
        <v>55406352450.783943</v>
      </c>
      <c r="L15" s="11">
        <v>55141933473.735252</v>
      </c>
      <c r="M15" s="11">
        <v>54919821533.014343</v>
      </c>
      <c r="N15" s="11">
        <v>53539554472.820145</v>
      </c>
      <c r="O15" s="11">
        <v>53127060868.624176</v>
      </c>
      <c r="P15" s="11">
        <v>52735720782.59211</v>
      </c>
      <c r="Q15" s="11">
        <v>53433786882.000664</v>
      </c>
      <c r="R15" s="11">
        <v>53026581657.345673</v>
      </c>
      <c r="S15" s="11">
        <v>52391976112.428802</v>
      </c>
      <c r="T15" s="11">
        <v>52386687732.887825</v>
      </c>
      <c r="U15" s="11">
        <v>52349669076.101013</v>
      </c>
      <c r="V15" s="11">
        <v>52413129630.592697</v>
      </c>
      <c r="W15" s="11">
        <v>52196306069.412766</v>
      </c>
      <c r="X15" s="11">
        <v>51551123765.413948</v>
      </c>
    </row>
    <row r="16" spans="1:24" ht="15.75">
      <c r="A16" s="15" t="s">
        <v>44</v>
      </c>
      <c r="B16" s="10" t="s">
        <v>11</v>
      </c>
      <c r="C16" s="10"/>
      <c r="D16" s="13">
        <f>+D17+D18</f>
        <v>104427409878.53772</v>
      </c>
      <c r="E16" s="13">
        <f t="shared" ref="E16:X16" si="5">+E17+E18</f>
        <v>105185601139.0726</v>
      </c>
      <c r="F16" s="13">
        <f t="shared" si="5"/>
        <v>105943792399.60748</v>
      </c>
      <c r="G16" s="13">
        <f t="shared" si="5"/>
        <v>106701983660.14235</v>
      </c>
      <c r="H16" s="13">
        <f t="shared" si="5"/>
        <v>107460174920.67723</v>
      </c>
      <c r="I16" s="13">
        <f t="shared" si="5"/>
        <v>108218366181.2121</v>
      </c>
      <c r="J16" s="13">
        <f t="shared" si="5"/>
        <v>108976557441.74695</v>
      </c>
      <c r="K16" s="13">
        <f t="shared" si="5"/>
        <v>109734748702.28185</v>
      </c>
      <c r="L16" s="13">
        <f t="shared" si="5"/>
        <v>110492939962.81671</v>
      </c>
      <c r="M16" s="13">
        <f t="shared" si="5"/>
        <v>111251131223.35159</v>
      </c>
      <c r="N16" s="13">
        <f t="shared" si="5"/>
        <v>112009322483.88644</v>
      </c>
      <c r="O16" s="13">
        <f t="shared" si="5"/>
        <v>113565008092.15826</v>
      </c>
      <c r="P16" s="13">
        <f t="shared" si="5"/>
        <v>115120693700.43008</v>
      </c>
      <c r="Q16" s="13">
        <f t="shared" si="5"/>
        <v>116676379308.70189</v>
      </c>
      <c r="R16" s="13">
        <f t="shared" si="5"/>
        <v>118232064916.97371</v>
      </c>
      <c r="S16" s="13">
        <f t="shared" si="5"/>
        <v>119787750525.24551</v>
      </c>
      <c r="T16" s="13">
        <f t="shared" si="5"/>
        <v>120315719105.54218</v>
      </c>
      <c r="U16" s="13">
        <f t="shared" si="5"/>
        <v>120843687685.83885</v>
      </c>
      <c r="V16" s="13">
        <f t="shared" si="5"/>
        <v>121371656266.1355</v>
      </c>
      <c r="W16" s="13">
        <f t="shared" si="5"/>
        <v>121899624846.43219</v>
      </c>
      <c r="X16" s="13">
        <f t="shared" si="5"/>
        <v>122427593426.72887</v>
      </c>
    </row>
    <row r="17" spans="1:24">
      <c r="A17" s="8" t="s">
        <v>45</v>
      </c>
      <c r="B17" s="2" t="s">
        <v>7</v>
      </c>
      <c r="C17" s="2"/>
      <c r="D17" s="14">
        <v>50074250605.556259</v>
      </c>
      <c r="E17" s="14">
        <v>50513799710.63636</v>
      </c>
      <c r="F17" s="14">
        <v>50953348815.716454</v>
      </c>
      <c r="G17" s="14">
        <v>51392897920.796555</v>
      </c>
      <c r="H17" s="14">
        <v>51832447025.876656</v>
      </c>
      <c r="I17" s="14">
        <v>52271996130.956741</v>
      </c>
      <c r="J17" s="14">
        <v>52711545236.036842</v>
      </c>
      <c r="K17" s="14">
        <v>53151094341.116943</v>
      </c>
      <c r="L17" s="14">
        <v>53590643446.197037</v>
      </c>
      <c r="M17" s="14">
        <v>54030192551.277138</v>
      </c>
      <c r="N17" s="14">
        <v>54469741656.357231</v>
      </c>
      <c r="O17" s="14">
        <v>55736056698.258034</v>
      </c>
      <c r="P17" s="14">
        <v>57002371740.158844</v>
      </c>
      <c r="Q17" s="14">
        <v>58268686782.059647</v>
      </c>
      <c r="R17" s="14">
        <v>59535001823.960457</v>
      </c>
      <c r="S17" s="14">
        <v>60801316865.861259</v>
      </c>
      <c r="T17" s="14">
        <v>61149474256.071892</v>
      </c>
      <c r="U17" s="14">
        <v>61497631646.282539</v>
      </c>
      <c r="V17" s="14">
        <v>61845789036.493172</v>
      </c>
      <c r="W17" s="14">
        <v>62193946426.703819</v>
      </c>
      <c r="X17" s="14">
        <v>62542103816.914467</v>
      </c>
    </row>
    <row r="18" spans="1:24">
      <c r="A18" s="8" t="s">
        <v>46</v>
      </c>
      <c r="B18" s="2" t="s">
        <v>62</v>
      </c>
      <c r="C18" s="2"/>
      <c r="D18" s="14">
        <v>54353159272.981468</v>
      </c>
      <c r="E18" s="14">
        <v>54671801428.436234</v>
      </c>
      <c r="F18" s="14">
        <v>54990443583.891022</v>
      </c>
      <c r="G18" s="14">
        <v>55309085739.345795</v>
      </c>
      <c r="H18" s="14">
        <v>55627727894.800575</v>
      </c>
      <c r="I18" s="14">
        <v>55946370050.255348</v>
      </c>
      <c r="J18" s="14">
        <v>56265012205.710114</v>
      </c>
      <c r="K18" s="14">
        <v>56583654361.164902</v>
      </c>
      <c r="L18" s="14">
        <v>56902296516.619675</v>
      </c>
      <c r="M18" s="14">
        <v>57220938672.074455</v>
      </c>
      <c r="N18" s="14">
        <v>57539580827.529221</v>
      </c>
      <c r="O18" s="14">
        <v>57828951393.90023</v>
      </c>
      <c r="P18" s="14">
        <v>58118321960.27124</v>
      </c>
      <c r="Q18" s="14">
        <v>58407692526.642242</v>
      </c>
      <c r="R18" s="14">
        <v>58697063093.013252</v>
      </c>
      <c r="S18" s="14">
        <v>58986433659.384254</v>
      </c>
      <c r="T18" s="14">
        <v>59166244849.470284</v>
      </c>
      <c r="U18" s="14">
        <v>59346056039.556313</v>
      </c>
      <c r="V18" s="14">
        <v>59525867229.642334</v>
      </c>
      <c r="W18" s="14">
        <v>59705678419.728371</v>
      </c>
      <c r="X18" s="14">
        <v>59885489609.8144</v>
      </c>
    </row>
    <row r="19" spans="1:24" ht="15.75">
      <c r="A19" s="15" t="s">
        <v>48</v>
      </c>
      <c r="B19" s="10" t="s">
        <v>12</v>
      </c>
      <c r="C19" s="10"/>
      <c r="D19" s="13">
        <f>+D20+D21+D22</f>
        <v>2588858534.4387183</v>
      </c>
      <c r="E19" s="13">
        <f t="shared" ref="E19:X19" si="6">+E20+E21+E22</f>
        <v>2434127929.2350569</v>
      </c>
      <c r="F19" s="13">
        <f t="shared" si="6"/>
        <v>2277267519.8044071</v>
      </c>
      <c r="G19" s="13">
        <f t="shared" si="6"/>
        <v>2121635944.70665</v>
      </c>
      <c r="H19" s="13">
        <f t="shared" si="6"/>
        <v>1963085578.8411422</v>
      </c>
      <c r="I19" s="13">
        <f t="shared" si="6"/>
        <v>1819986534.4395154</v>
      </c>
      <c r="J19" s="13">
        <f t="shared" si="6"/>
        <v>1692574388.7320168</v>
      </c>
      <c r="K19" s="13">
        <f t="shared" si="6"/>
        <v>1585496888.1698842</v>
      </c>
      <c r="L19" s="13">
        <f t="shared" si="6"/>
        <v>1491898859.2905531</v>
      </c>
      <c r="M19" s="13">
        <f t="shared" si="6"/>
        <v>1396799212.8608243</v>
      </c>
      <c r="N19" s="13">
        <f t="shared" si="6"/>
        <v>1299508785.8941281</v>
      </c>
      <c r="O19" s="13">
        <f t="shared" si="6"/>
        <v>1208765254.9057031</v>
      </c>
      <c r="P19" s="13">
        <f t="shared" si="6"/>
        <v>1120746111.2697365</v>
      </c>
      <c r="Q19" s="13">
        <f t="shared" si="6"/>
        <v>1034364177.6493683</v>
      </c>
      <c r="R19" s="13">
        <f t="shared" si="6"/>
        <v>950432476.33873284</v>
      </c>
      <c r="S19" s="13">
        <f t="shared" si="6"/>
        <v>875687001.91679955</v>
      </c>
      <c r="T19" s="13">
        <f t="shared" si="6"/>
        <v>793820095.68424559</v>
      </c>
      <c r="U19" s="13">
        <f t="shared" si="6"/>
        <v>739616525.6584996</v>
      </c>
      <c r="V19" s="13">
        <f t="shared" si="6"/>
        <v>684882010.37372363</v>
      </c>
      <c r="W19" s="13">
        <f t="shared" si="6"/>
        <v>629371652.49658263</v>
      </c>
      <c r="X19" s="13">
        <f t="shared" si="6"/>
        <v>566282698.55053246</v>
      </c>
    </row>
    <row r="20" spans="1:24" s="16" customFormat="1">
      <c r="A20" s="8" t="s">
        <v>59</v>
      </c>
      <c r="B20" s="2" t="s">
        <v>13</v>
      </c>
      <c r="C20" s="2"/>
      <c r="D20" s="11">
        <v>2116919112.7867527</v>
      </c>
      <c r="E20" s="11">
        <v>1993760245.2182989</v>
      </c>
      <c r="F20" s="11">
        <v>1867745977.3473814</v>
      </c>
      <c r="G20" s="11">
        <v>1745591521.9456234</v>
      </c>
      <c r="H20" s="11">
        <v>1621595010.5020089</v>
      </c>
      <c r="I20" s="11">
        <v>1511289031.4809518</v>
      </c>
      <c r="J20" s="11">
        <v>1412347384.2403171</v>
      </c>
      <c r="K20" s="11">
        <v>1330561778.3722453</v>
      </c>
      <c r="L20" s="11">
        <v>1259086822.1139369</v>
      </c>
      <c r="M20" s="11">
        <v>1184203088.2571096</v>
      </c>
      <c r="N20" s="11">
        <v>1105280092.9359841</v>
      </c>
      <c r="O20" s="11">
        <v>1033216963.6744175</v>
      </c>
      <c r="P20" s="11">
        <v>963291402.86289513</v>
      </c>
      <c r="Q20" s="11">
        <v>892655776.45731318</v>
      </c>
      <c r="R20" s="11">
        <v>822416516.20301378</v>
      </c>
      <c r="S20" s="11">
        <v>758918404.07735646</v>
      </c>
      <c r="T20" s="11">
        <v>689081285.34429777</v>
      </c>
      <c r="U20" s="11">
        <v>645440455.562011</v>
      </c>
      <c r="V20" s="11">
        <v>599703830.11425579</v>
      </c>
      <c r="W20" s="11">
        <v>552800149.47252607</v>
      </c>
      <c r="X20" s="11">
        <v>497046431.80665582</v>
      </c>
    </row>
    <row r="21" spans="1:24" s="16" customFormat="1">
      <c r="A21" s="8" t="s">
        <v>60</v>
      </c>
      <c r="B21" s="2" t="s">
        <v>14</v>
      </c>
      <c r="C21" s="2"/>
      <c r="D21" s="11">
        <v>471939421.65196556</v>
      </c>
      <c r="E21" s="11">
        <v>440367684.01675785</v>
      </c>
      <c r="F21" s="11">
        <v>409521542.45702583</v>
      </c>
      <c r="G21" s="11">
        <v>376044422.76102662</v>
      </c>
      <c r="H21" s="11">
        <v>341490568.33913332</v>
      </c>
      <c r="I21" s="11">
        <v>308697502.95856363</v>
      </c>
      <c r="J21" s="11">
        <v>280227004.49169964</v>
      </c>
      <c r="K21" s="11">
        <v>254935109.79763898</v>
      </c>
      <c r="L21" s="11">
        <v>232812037.17661607</v>
      </c>
      <c r="M21" s="11">
        <v>212596124.60371464</v>
      </c>
      <c r="N21" s="11">
        <v>194228692.95814392</v>
      </c>
      <c r="O21" s="11">
        <v>175548291.23128551</v>
      </c>
      <c r="P21" s="11">
        <v>157454708.40684149</v>
      </c>
      <c r="Q21" s="11">
        <v>141708401.19205508</v>
      </c>
      <c r="R21" s="11">
        <v>128015960.13571903</v>
      </c>
      <c r="S21" s="11">
        <v>116768597.83944303</v>
      </c>
      <c r="T21" s="11">
        <v>104738810.3399478</v>
      </c>
      <c r="U21" s="11">
        <v>94176070.09648861</v>
      </c>
      <c r="V21" s="11">
        <v>85178180.259467795</v>
      </c>
      <c r="W21" s="11">
        <v>76571503.024056599</v>
      </c>
      <c r="X21" s="11">
        <v>69236266.743876591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1623841249409.292</v>
      </c>
      <c r="E35" s="11">
        <v>1640718330657.116</v>
      </c>
      <c r="F35" s="11">
        <v>1664966086208.5259</v>
      </c>
      <c r="G35" s="11">
        <v>1653854543176.3911</v>
      </c>
      <c r="H35" s="11">
        <v>1691023223899.418</v>
      </c>
      <c r="I35" s="11">
        <v>1725642648505.198</v>
      </c>
      <c r="J35" s="11">
        <v>1744064991462.717</v>
      </c>
      <c r="K35" s="11">
        <v>1782151656737.8</v>
      </c>
      <c r="L35" s="11">
        <v>1842356515532.5081</v>
      </c>
      <c r="M35" s="11">
        <v>1903006138422.126</v>
      </c>
      <c r="N35" s="11">
        <v>1973036771220.7129</v>
      </c>
      <c r="O35" s="11">
        <v>2009255944812.9629</v>
      </c>
      <c r="P35" s="11">
        <v>2027920201727.354</v>
      </c>
      <c r="Q35" s="11">
        <v>2046161431001.592</v>
      </c>
      <c r="R35" s="11">
        <v>2098230677745.8589</v>
      </c>
      <c r="S35" s="11">
        <v>2136555364870.915</v>
      </c>
      <c r="T35" s="11">
        <v>2189262299159.3291</v>
      </c>
      <c r="U35" s="11">
        <v>2239291295295.478</v>
      </c>
      <c r="V35" s="11">
        <v>2237484924476.4458</v>
      </c>
      <c r="W35" s="11">
        <v>2176406393625.3291</v>
      </c>
      <c r="X35" s="11">
        <v>2208616345628.7622</v>
      </c>
    </row>
    <row r="36" spans="1:24" ht="15.75">
      <c r="A36" s="25">
        <v>5</v>
      </c>
      <c r="B36" s="9" t="s">
        <v>9</v>
      </c>
      <c r="C36" s="10"/>
      <c r="D36" s="11">
        <v>56708259.999999978</v>
      </c>
      <c r="E36" s="11">
        <v>56956057</v>
      </c>
      <c r="F36" s="11">
        <v>57189615.999999993</v>
      </c>
      <c r="G36" s="11">
        <v>57412239.000000015</v>
      </c>
      <c r="H36" s="11">
        <v>57628903.999999993</v>
      </c>
      <c r="I36" s="11">
        <v>57844501.000000007</v>
      </c>
      <c r="J36" s="11">
        <v>58057569.999999993</v>
      </c>
      <c r="K36" s="11">
        <v>58270419</v>
      </c>
      <c r="L36" s="11">
        <v>58496137.999999993</v>
      </c>
      <c r="M36" s="11">
        <v>58751572.000000007</v>
      </c>
      <c r="N36" s="11">
        <v>59047794.999999993</v>
      </c>
      <c r="O36" s="11">
        <v>59390720</v>
      </c>
      <c r="P36" s="11">
        <v>59774531</v>
      </c>
      <c r="Q36" s="11">
        <v>60183884.000000007</v>
      </c>
      <c r="R36" s="11">
        <v>60596690.999999993</v>
      </c>
      <c r="S36" s="11">
        <v>60996506</v>
      </c>
      <c r="T36" s="11">
        <v>61378065</v>
      </c>
      <c r="U36" s="11">
        <v>61744595.999999993</v>
      </c>
      <c r="V36" s="11">
        <v>62098413</v>
      </c>
      <c r="W36" s="11">
        <v>62444770.000000007</v>
      </c>
      <c r="X36" s="11">
        <v>62787426.999999993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342866.1981192641</v>
      </c>
      <c r="E39" s="11">
        <f t="shared" si="8"/>
        <v>343765.55414345057</v>
      </c>
      <c r="F39" s="11">
        <f t="shared" si="8"/>
        <v>350246.18907911435</v>
      </c>
      <c r="G39" s="11">
        <f t="shared" si="8"/>
        <v>356319.51401495771</v>
      </c>
      <c r="H39" s="11">
        <f t="shared" si="8"/>
        <v>362346.39076004736</v>
      </c>
      <c r="I39" s="11">
        <f t="shared" si="8"/>
        <v>362047.09315021371</v>
      </c>
      <c r="J39" s="11">
        <f t="shared" si="8"/>
        <v>368764.33646835183</v>
      </c>
      <c r="K39" s="11">
        <f t="shared" si="8"/>
        <v>373617.06736540981</v>
      </c>
      <c r="L39" s="11">
        <f t="shared" si="8"/>
        <v>379369.77790635609</v>
      </c>
      <c r="M39" s="11">
        <f t="shared" si="8"/>
        <v>385630.27225506725</v>
      </c>
      <c r="N39" s="11">
        <f t="shared" si="8"/>
        <v>385197.45107206836</v>
      </c>
      <c r="O39" s="11">
        <f t="shared" si="8"/>
        <v>387941.57201221882</v>
      </c>
      <c r="P39" s="11">
        <f t="shared" si="8"/>
        <v>392162.55331260368</v>
      </c>
      <c r="Q39" s="11">
        <f t="shared" si="8"/>
        <v>398087.78059081751</v>
      </c>
      <c r="R39" s="11">
        <f t="shared" si="8"/>
        <v>401359.76516080898</v>
      </c>
      <c r="S39" s="11">
        <f t="shared" si="8"/>
        <v>404853.61102564225</v>
      </c>
      <c r="T39" s="11">
        <f t="shared" si="8"/>
        <v>409904.44767328829</v>
      </c>
      <c r="U39" s="11">
        <f t="shared" si="8"/>
        <v>415814.97318637639</v>
      </c>
      <c r="V39" s="11">
        <f t="shared" si="8"/>
        <v>421713.1399046061</v>
      </c>
      <c r="W39" s="11">
        <f t="shared" si="8"/>
        <v>427515.6274694351</v>
      </c>
      <c r="X39" s="11">
        <f t="shared" si="8"/>
        <v>425021.50341330038</v>
      </c>
    </row>
    <row r="40" spans="1:24" ht="15.75">
      <c r="B40" s="20" t="s">
        <v>5</v>
      </c>
      <c r="C40" s="7"/>
      <c r="D40" s="11">
        <f t="shared" ref="D40:X40" si="9">+D8/D36</f>
        <v>81318.869317590783</v>
      </c>
      <c r="E40" s="11">
        <f t="shared" si="9"/>
        <v>83219.594210237177</v>
      </c>
      <c r="F40" s="11">
        <f t="shared" si="9"/>
        <v>84926.624002968761</v>
      </c>
      <c r="G40" s="11">
        <f t="shared" si="9"/>
        <v>86235.76289313224</v>
      </c>
      <c r="H40" s="11">
        <f t="shared" si="9"/>
        <v>87562.186015471423</v>
      </c>
      <c r="I40" s="11">
        <f t="shared" si="9"/>
        <v>88907.153814872639</v>
      </c>
      <c r="J40" s="11">
        <f t="shared" si="9"/>
        <v>90212.787166826602</v>
      </c>
      <c r="K40" s="11">
        <f t="shared" si="9"/>
        <v>91474.170795990081</v>
      </c>
      <c r="L40" s="11">
        <f t="shared" si="9"/>
        <v>93026.144251085381</v>
      </c>
      <c r="M40" s="11">
        <f t="shared" si="9"/>
        <v>94914.291270071553</v>
      </c>
      <c r="N40" s="11">
        <f t="shared" si="9"/>
        <v>97028.729782304188</v>
      </c>
      <c r="O40" s="11">
        <f t="shared" si="9"/>
        <v>99072.395544307612</v>
      </c>
      <c r="P40" s="11">
        <f t="shared" si="9"/>
        <v>100788.46286672285</v>
      </c>
      <c r="Q40" s="11">
        <f t="shared" si="9"/>
        <v>102478.44081898057</v>
      </c>
      <c r="R40" s="11">
        <f t="shared" si="9"/>
        <v>104259.60770872331</v>
      </c>
      <c r="S40" s="11">
        <f t="shared" si="9"/>
        <v>106228.22106778996</v>
      </c>
      <c r="T40" s="11">
        <f t="shared" si="9"/>
        <v>108362.88211219173</v>
      </c>
      <c r="U40" s="11">
        <f t="shared" si="9"/>
        <v>110827.37437403413</v>
      </c>
      <c r="V40" s="11">
        <f t="shared" si="9"/>
        <v>113183.35430756863</v>
      </c>
      <c r="W40" s="11">
        <f t="shared" si="9"/>
        <v>114738.13980092379</v>
      </c>
      <c r="X40" s="11">
        <f t="shared" si="9"/>
        <v>116118.92809188658</v>
      </c>
    </row>
    <row r="41" spans="1:24" ht="15.75">
      <c r="B41" s="20" t="s">
        <v>38</v>
      </c>
      <c r="C41" s="7"/>
      <c r="D41" s="37">
        <f>+D9/D36</f>
        <v>256809.3588660669</v>
      </c>
      <c r="E41" s="37">
        <f t="shared" ref="E41:X41" si="10">+E9/E36</f>
        <v>255831.3785677586</v>
      </c>
      <c r="F41" s="37">
        <f t="shared" si="10"/>
        <v>260622.50783805028</v>
      </c>
      <c r="G41" s="37">
        <f t="shared" si="10"/>
        <v>265406.20236987923</v>
      </c>
      <c r="H41" s="37">
        <f t="shared" si="10"/>
        <v>270121.54511991754</v>
      </c>
      <c r="I41" s="37">
        <f t="shared" si="10"/>
        <v>268489.51019017841</v>
      </c>
      <c r="J41" s="37">
        <f t="shared" si="10"/>
        <v>273912.87873194035</v>
      </c>
      <c r="K41" s="37">
        <f t="shared" si="10"/>
        <v>277513.44476063777</v>
      </c>
      <c r="L41" s="37">
        <f t="shared" si="10"/>
        <v>281723.66757571796</v>
      </c>
      <c r="M41" s="37">
        <f t="shared" si="10"/>
        <v>286107.24509089341</v>
      </c>
      <c r="N41" s="37">
        <f t="shared" si="10"/>
        <v>283589.28807106474</v>
      </c>
      <c r="O41" s="37">
        <f t="shared" si="10"/>
        <v>284298.1972387376</v>
      </c>
      <c r="P41" s="37">
        <f t="shared" si="10"/>
        <v>286814.63188408664</v>
      </c>
      <c r="Q41" s="37">
        <f t="shared" si="10"/>
        <v>291044.79296892893</v>
      </c>
      <c r="R41" s="37">
        <f t="shared" si="10"/>
        <v>292549.13825565646</v>
      </c>
      <c r="S41" s="37">
        <f t="shared" si="10"/>
        <v>294085.21100132418</v>
      </c>
      <c r="T41" s="37">
        <f t="shared" si="10"/>
        <v>297026.3922528702</v>
      </c>
      <c r="U41" s="37">
        <f t="shared" si="10"/>
        <v>300498.83588403894</v>
      </c>
      <c r="V41" s="37">
        <f t="shared" si="10"/>
        <v>304067.40846610622</v>
      </c>
      <c r="W41" s="37">
        <f t="shared" si="10"/>
        <v>308336.7841132725</v>
      </c>
      <c r="X41" s="37">
        <f t="shared" si="10"/>
        <v>304488.72548160353</v>
      </c>
    </row>
    <row r="42" spans="1:24" ht="15.75">
      <c r="B42" s="20" t="s">
        <v>10</v>
      </c>
      <c r="C42" s="9"/>
      <c r="D42" s="11">
        <f t="shared" ref="D42:X42" si="11">+D10/D36</f>
        <v>4737.9699356063793</v>
      </c>
      <c r="E42" s="11">
        <f t="shared" si="11"/>
        <v>4714.5813654547874</v>
      </c>
      <c r="F42" s="11">
        <f t="shared" si="11"/>
        <v>4697.057238095329</v>
      </c>
      <c r="G42" s="11">
        <f t="shared" si="11"/>
        <v>4677.5487519461622</v>
      </c>
      <c r="H42" s="11">
        <f t="shared" si="11"/>
        <v>4662.6596246583558</v>
      </c>
      <c r="I42" s="11">
        <f t="shared" si="11"/>
        <v>4650.4291451626004</v>
      </c>
      <c r="J42" s="11">
        <f t="shared" si="11"/>
        <v>4638.6705695848996</v>
      </c>
      <c r="K42" s="11">
        <f t="shared" si="11"/>
        <v>4629.4518087819297</v>
      </c>
      <c r="L42" s="11">
        <f t="shared" si="11"/>
        <v>4619.9660795527107</v>
      </c>
      <c r="M42" s="11">
        <f t="shared" si="11"/>
        <v>4608.7358941022567</v>
      </c>
      <c r="N42" s="11">
        <f t="shared" si="11"/>
        <v>4579.4332186994016</v>
      </c>
      <c r="O42" s="11">
        <f t="shared" si="11"/>
        <v>4570.9792291735594</v>
      </c>
      <c r="P42" s="11">
        <f t="shared" si="11"/>
        <v>4559.4585617942294</v>
      </c>
      <c r="Q42" s="11">
        <f t="shared" si="11"/>
        <v>4564.546802907993</v>
      </c>
      <c r="R42" s="11">
        <f t="shared" si="11"/>
        <v>4551.0191964292535</v>
      </c>
      <c r="S42" s="11">
        <f t="shared" si="11"/>
        <v>4540.178956528136</v>
      </c>
      <c r="T42" s="11">
        <f t="shared" si="11"/>
        <v>4515.1733082263263</v>
      </c>
      <c r="U42" s="11">
        <f t="shared" si="11"/>
        <v>4488.7629283033721</v>
      </c>
      <c r="V42" s="11">
        <f t="shared" si="11"/>
        <v>4462.3771309312542</v>
      </c>
      <c r="W42" s="11">
        <f t="shared" si="11"/>
        <v>4440.7035552388452</v>
      </c>
      <c r="X42" s="11">
        <f t="shared" si="11"/>
        <v>4413.8498398102347</v>
      </c>
    </row>
    <row r="43" spans="1:24" ht="15.75">
      <c r="B43" s="26" t="s">
        <v>32</v>
      </c>
      <c r="C43" s="9"/>
      <c r="D43" s="11">
        <f t="shared" ref="D43:X43" si="12">+D11/D36</f>
        <v>4692.3177055002407</v>
      </c>
      <c r="E43" s="11">
        <f t="shared" si="12"/>
        <v>4671.8444195100383</v>
      </c>
      <c r="F43" s="11">
        <f t="shared" si="12"/>
        <v>4657.2376400794165</v>
      </c>
      <c r="G43" s="11">
        <f t="shared" si="12"/>
        <v>4640.5943327898794</v>
      </c>
      <c r="H43" s="11">
        <f t="shared" si="12"/>
        <v>4628.595371434988</v>
      </c>
      <c r="I43" s="11">
        <f t="shared" si="12"/>
        <v>4618.96571297845</v>
      </c>
      <c r="J43" s="11">
        <f t="shared" si="12"/>
        <v>4609.5171897804739</v>
      </c>
      <c r="K43" s="11">
        <f t="shared" si="12"/>
        <v>4602.242516050228</v>
      </c>
      <c r="L43" s="11">
        <f t="shared" si="12"/>
        <v>4594.461851234415</v>
      </c>
      <c r="M43" s="11">
        <f t="shared" si="12"/>
        <v>4584.9612245008911</v>
      </c>
      <c r="N43" s="11">
        <f t="shared" si="12"/>
        <v>4557.4254741952391</v>
      </c>
      <c r="O43" s="11">
        <f t="shared" si="12"/>
        <v>4550.6264660667021</v>
      </c>
      <c r="P43" s="11">
        <f t="shared" si="12"/>
        <v>4540.709002533451</v>
      </c>
      <c r="Q43" s="11">
        <f t="shared" si="12"/>
        <v>4547.3600726921532</v>
      </c>
      <c r="R43" s="11">
        <f t="shared" si="12"/>
        <v>4535.3346357601113</v>
      </c>
      <c r="S43" s="11">
        <f t="shared" si="12"/>
        <v>4525.8226095938244</v>
      </c>
      <c r="T43" s="11">
        <f t="shared" si="12"/>
        <v>4502.240021787853</v>
      </c>
      <c r="U43" s="11">
        <f t="shared" si="12"/>
        <v>4476.7842844450743</v>
      </c>
      <c r="V43" s="11">
        <f t="shared" si="12"/>
        <v>4451.3481532603801</v>
      </c>
      <c r="W43" s="11">
        <f t="shared" si="12"/>
        <v>4430.6247023181513</v>
      </c>
      <c r="X43" s="11">
        <f t="shared" si="12"/>
        <v>4404.8307937112349</v>
      </c>
    </row>
    <row r="44" spans="1:24" ht="15.75">
      <c r="B44" s="26" t="s">
        <v>33</v>
      </c>
      <c r="C44" s="9"/>
      <c r="D44" s="11">
        <f t="shared" ref="D44:X44" si="13">+D12/D36</f>
        <v>45.652230106138319</v>
      </c>
      <c r="E44" s="11">
        <f t="shared" si="13"/>
        <v>42.736945944749245</v>
      </c>
      <c r="F44" s="11">
        <f t="shared" si="13"/>
        <v>39.819598015912668</v>
      </c>
      <c r="G44" s="11">
        <f t="shared" si="13"/>
        <v>36.954419156282157</v>
      </c>
      <c r="H44" s="11">
        <f t="shared" si="13"/>
        <v>34.064253223367608</v>
      </c>
      <c r="I44" s="11">
        <f t="shared" si="13"/>
        <v>31.463432184150317</v>
      </c>
      <c r="J44" s="11">
        <f t="shared" si="13"/>
        <v>29.153379804425452</v>
      </c>
      <c r="K44" s="11">
        <f t="shared" si="13"/>
        <v>27.209292731701211</v>
      </c>
      <c r="L44" s="11">
        <f t="shared" si="13"/>
        <v>25.504228318296043</v>
      </c>
      <c r="M44" s="11">
        <f t="shared" si="13"/>
        <v>23.774669601365289</v>
      </c>
      <c r="N44" s="11">
        <f t="shared" si="13"/>
        <v>22.007744504161895</v>
      </c>
      <c r="O44" s="11">
        <f t="shared" si="13"/>
        <v>20.352763106857488</v>
      </c>
      <c r="P44" s="11">
        <f t="shared" si="13"/>
        <v>18.749559260778415</v>
      </c>
      <c r="Q44" s="11">
        <f t="shared" si="13"/>
        <v>17.186730215839312</v>
      </c>
      <c r="R44" s="11">
        <f t="shared" si="13"/>
        <v>15.684560669141701</v>
      </c>
      <c r="S44" s="11">
        <f t="shared" si="13"/>
        <v>14.356346934311279</v>
      </c>
      <c r="T44" s="11">
        <f t="shared" si="13"/>
        <v>12.933286438473511</v>
      </c>
      <c r="U44" s="11">
        <f t="shared" si="13"/>
        <v>11.978643858298136</v>
      </c>
      <c r="V44" s="11">
        <f t="shared" si="13"/>
        <v>11.028977670874191</v>
      </c>
      <c r="W44" s="11">
        <f t="shared" si="13"/>
        <v>10.078852920694279</v>
      </c>
      <c r="X44" s="11">
        <f t="shared" si="13"/>
        <v>9.0190460989989685</v>
      </c>
    </row>
    <row r="45" spans="1:24" ht="15.75">
      <c r="B45" s="10" t="s">
        <v>31</v>
      </c>
      <c r="C45" s="9"/>
      <c r="D45" s="11">
        <f t="shared" ref="D45:X45" si="14">+D13/D36</f>
        <v>2850.8327105711469</v>
      </c>
      <c r="E45" s="11">
        <f t="shared" si="14"/>
        <v>2825.059254254083</v>
      </c>
      <c r="F45" s="11">
        <f t="shared" si="14"/>
        <v>2804.7371371977833</v>
      </c>
      <c r="G45" s="11">
        <f t="shared" si="14"/>
        <v>2782.0710367354909</v>
      </c>
      <c r="H45" s="11">
        <f t="shared" si="14"/>
        <v>2763.9030475851846</v>
      </c>
      <c r="I45" s="11">
        <f t="shared" si="14"/>
        <v>2748.1160330544744</v>
      </c>
      <c r="J45" s="11">
        <f t="shared" si="14"/>
        <v>2732.4741540187815</v>
      </c>
      <c r="K45" s="11">
        <f t="shared" si="14"/>
        <v>2719.0443069849757</v>
      </c>
      <c r="L45" s="11">
        <f t="shared" si="14"/>
        <v>2705.5689475214085</v>
      </c>
      <c r="M45" s="11">
        <f t="shared" si="14"/>
        <v>2691.375615874937</v>
      </c>
      <c r="N45" s="11">
        <f t="shared" si="14"/>
        <v>2660.4990524061368</v>
      </c>
      <c r="O45" s="11">
        <f t="shared" si="14"/>
        <v>2638.4589070245106</v>
      </c>
      <c r="P45" s="11">
        <f t="shared" si="14"/>
        <v>2614.7935369578181</v>
      </c>
      <c r="Q45" s="11">
        <f t="shared" si="14"/>
        <v>2608.6952416104327</v>
      </c>
      <c r="R45" s="11">
        <f t="shared" si="14"/>
        <v>2584.2039227485093</v>
      </c>
      <c r="S45" s="11">
        <f t="shared" si="14"/>
        <v>2561.9765078966957</v>
      </c>
      <c r="T45" s="11">
        <f t="shared" si="14"/>
        <v>2542.0003318344116</v>
      </c>
      <c r="U45" s="11">
        <f t="shared" si="14"/>
        <v>2519.6302091987341</v>
      </c>
      <c r="V45" s="11">
        <f t="shared" si="14"/>
        <v>2496.8431924631454</v>
      </c>
      <c r="W45" s="11">
        <f t="shared" si="14"/>
        <v>2478.5056562165773</v>
      </c>
      <c r="X45" s="11">
        <f t="shared" si="14"/>
        <v>2454.9564434415729</v>
      </c>
    </row>
    <row r="46" spans="1:24" ht="15.75">
      <c r="B46" s="10" t="s">
        <v>11</v>
      </c>
      <c r="C46" s="9"/>
      <c r="D46" s="11">
        <f t="shared" ref="D46:X46" si="15">+D16/D36</f>
        <v>1841.4849949290942</v>
      </c>
      <c r="E46" s="11">
        <f t="shared" si="15"/>
        <v>1846.7851652559552</v>
      </c>
      <c r="F46" s="11">
        <f t="shared" si="15"/>
        <v>1852.5005028816331</v>
      </c>
      <c r="G46" s="11">
        <f t="shared" si="15"/>
        <v>1858.5232960543888</v>
      </c>
      <c r="H46" s="11">
        <f t="shared" si="15"/>
        <v>1864.6923238498036</v>
      </c>
      <c r="I46" s="11">
        <f t="shared" si="15"/>
        <v>1870.8496799239756</v>
      </c>
      <c r="J46" s="11">
        <f t="shared" si="15"/>
        <v>1877.0430357616924</v>
      </c>
      <c r="K46" s="11">
        <f t="shared" si="15"/>
        <v>1883.1982090652523</v>
      </c>
      <c r="L46" s="11">
        <f t="shared" si="15"/>
        <v>1888.8929037130063</v>
      </c>
      <c r="M46" s="11">
        <f t="shared" si="15"/>
        <v>1893.5856086259544</v>
      </c>
      <c r="N46" s="11">
        <f t="shared" si="15"/>
        <v>1896.9264217891025</v>
      </c>
      <c r="O46" s="11">
        <f t="shared" si="15"/>
        <v>1912.1675590421914</v>
      </c>
      <c r="P46" s="11">
        <f t="shared" si="15"/>
        <v>1925.9154655756327</v>
      </c>
      <c r="Q46" s="11">
        <f t="shared" si="15"/>
        <v>1938.6648310817206</v>
      </c>
      <c r="R46" s="11">
        <f t="shared" si="15"/>
        <v>1951.130713011602</v>
      </c>
      <c r="S46" s="11">
        <f t="shared" si="15"/>
        <v>1963.8461016971287</v>
      </c>
      <c r="T46" s="11">
        <f t="shared" si="15"/>
        <v>1960.2396899534415</v>
      </c>
      <c r="U46" s="11">
        <f t="shared" si="15"/>
        <v>1957.15407524634</v>
      </c>
      <c r="V46" s="11">
        <f t="shared" si="15"/>
        <v>1954.5049607972348</v>
      </c>
      <c r="W46" s="11">
        <f t="shared" si="15"/>
        <v>1952.1190461015738</v>
      </c>
      <c r="X46" s="11">
        <f t="shared" si="15"/>
        <v>1949.8743502696627</v>
      </c>
    </row>
    <row r="47" spans="1:24" ht="15.75">
      <c r="B47" s="10" t="s">
        <v>12</v>
      </c>
      <c r="C47" s="9"/>
      <c r="D47" s="11">
        <f t="shared" ref="D47:X47" si="16">+D19/D36</f>
        <v>45.652230106138319</v>
      </c>
      <c r="E47" s="11">
        <f t="shared" si="16"/>
        <v>42.736945944749245</v>
      </c>
      <c r="F47" s="11">
        <f t="shared" si="16"/>
        <v>39.819598015912668</v>
      </c>
      <c r="G47" s="11">
        <f t="shared" si="16"/>
        <v>36.954419156282157</v>
      </c>
      <c r="H47" s="11">
        <f t="shared" si="16"/>
        <v>34.064253223367608</v>
      </c>
      <c r="I47" s="11">
        <f t="shared" si="16"/>
        <v>31.463432184150317</v>
      </c>
      <c r="J47" s="11">
        <f t="shared" si="16"/>
        <v>29.153379804425452</v>
      </c>
      <c r="K47" s="11">
        <f t="shared" si="16"/>
        <v>27.209292731701211</v>
      </c>
      <c r="L47" s="11">
        <f t="shared" si="16"/>
        <v>25.504228318296043</v>
      </c>
      <c r="M47" s="11">
        <f t="shared" si="16"/>
        <v>23.774669601365289</v>
      </c>
      <c r="N47" s="11">
        <f t="shared" si="16"/>
        <v>22.007744504161895</v>
      </c>
      <c r="O47" s="11">
        <f t="shared" si="16"/>
        <v>20.352763106857488</v>
      </c>
      <c r="P47" s="11">
        <f t="shared" si="16"/>
        <v>18.749559260778415</v>
      </c>
      <c r="Q47" s="11">
        <f t="shared" si="16"/>
        <v>17.186730215839312</v>
      </c>
      <c r="R47" s="11">
        <f t="shared" si="16"/>
        <v>15.684560669141701</v>
      </c>
      <c r="S47" s="11">
        <f t="shared" si="16"/>
        <v>14.356346934311279</v>
      </c>
      <c r="T47" s="11">
        <f t="shared" si="16"/>
        <v>12.933286438473511</v>
      </c>
      <c r="U47" s="11">
        <f t="shared" si="16"/>
        <v>11.978643858298136</v>
      </c>
      <c r="V47" s="11">
        <f t="shared" si="16"/>
        <v>11.028977670874191</v>
      </c>
      <c r="W47" s="11">
        <f t="shared" si="16"/>
        <v>10.078852920694279</v>
      </c>
      <c r="X47" s="11">
        <f t="shared" si="16"/>
        <v>9.0190460989989685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28635.003955495948</v>
      </c>
      <c r="E50" s="11">
        <f t="shared" ref="E50:X50" si="18">+E35/E36</f>
        <v>28806.740091876723</v>
      </c>
      <c r="F50" s="11">
        <f t="shared" si="18"/>
        <v>29113.083854392833</v>
      </c>
      <c r="G50" s="11">
        <f t="shared" si="18"/>
        <v>28806.654678219234</v>
      </c>
      <c r="H50" s="11">
        <f t="shared" si="18"/>
        <v>29343.317441876359</v>
      </c>
      <c r="I50" s="11">
        <f t="shared" si="18"/>
        <v>29832.440744975876</v>
      </c>
      <c r="J50" s="11">
        <f t="shared" si="18"/>
        <v>30040.268503533945</v>
      </c>
      <c r="K50" s="11">
        <f t="shared" si="18"/>
        <v>30584.157233154612</v>
      </c>
      <c r="L50" s="11">
        <f t="shared" si="18"/>
        <v>31495.353001466665</v>
      </c>
      <c r="M50" s="11">
        <f t="shared" si="18"/>
        <v>32390.727152324125</v>
      </c>
      <c r="N50" s="11">
        <f t="shared" si="18"/>
        <v>33414.23284681017</v>
      </c>
      <c r="O50" s="11">
        <f t="shared" si="18"/>
        <v>33831.14306095233</v>
      </c>
      <c r="P50" s="11">
        <f t="shared" si="18"/>
        <v>33926.158311929772</v>
      </c>
      <c r="Q50" s="11">
        <f t="shared" si="18"/>
        <v>33998.494198240711</v>
      </c>
      <c r="R50" s="11">
        <f t="shared" si="18"/>
        <v>34626.159335100645</v>
      </c>
      <c r="S50" s="11">
        <f t="shared" si="18"/>
        <v>35027.504114267053</v>
      </c>
      <c r="T50" s="11">
        <f t="shared" si="18"/>
        <v>35668.480248755463</v>
      </c>
      <c r="U50" s="11">
        <f t="shared" si="18"/>
        <v>36267.000520911635</v>
      </c>
      <c r="V50" s="11">
        <f t="shared" si="18"/>
        <v>36031.273850371115</v>
      </c>
      <c r="W50" s="11">
        <f t="shared" si="18"/>
        <v>34853.301463442476</v>
      </c>
      <c r="X50" s="11">
        <f t="shared" si="18"/>
        <v>35176.092589823158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0.26230524592967264</v>
      </c>
      <c r="F53" s="32">
        <f>IFERROR(((F39/$D39)-1)*100,0)</f>
        <v>2.1524405147932191</v>
      </c>
      <c r="G53" s="32">
        <f>IFERROR(((G39/$D39)-1)*100,0)</f>
        <v>3.9237801712415976</v>
      </c>
      <c r="H53" s="32">
        <f t="shared" ref="H53:X53" si="19">IFERROR(((H39/$D39)-1)*100,0)</f>
        <v>5.6815727965132234</v>
      </c>
      <c r="I53" s="32">
        <f t="shared" si="19"/>
        <v>5.5942799658185161</v>
      </c>
      <c r="J53" s="32">
        <f t="shared" si="19"/>
        <v>7.5534241902957211</v>
      </c>
      <c r="K53" s="32">
        <f t="shared" si="19"/>
        <v>8.9687666544046927</v>
      </c>
      <c r="L53" s="32">
        <f t="shared" si="19"/>
        <v>10.646596248719288</v>
      </c>
      <c r="M53" s="32">
        <f t="shared" si="19"/>
        <v>12.472525542143975</v>
      </c>
      <c r="N53" s="32">
        <f t="shared" si="19"/>
        <v>12.346289364482521</v>
      </c>
      <c r="O53" s="32">
        <f t="shared" si="19"/>
        <v>13.146636833904379</v>
      </c>
      <c r="P53" s="32">
        <f t="shared" si="19"/>
        <v>14.377723865387315</v>
      </c>
      <c r="Q53" s="32">
        <f t="shared" si="19"/>
        <v>16.10586951249855</v>
      </c>
      <c r="R53" s="32">
        <f t="shared" si="19"/>
        <v>17.06017314112669</v>
      </c>
      <c r="S53" s="32">
        <f t="shared" si="19"/>
        <v>18.079184605073316</v>
      </c>
      <c r="T53" s="32">
        <f t="shared" si="19"/>
        <v>19.552306387083785</v>
      </c>
      <c r="U53" s="32">
        <f t="shared" si="19"/>
        <v>21.276164132615214</v>
      </c>
      <c r="V53" s="32">
        <f t="shared" si="19"/>
        <v>22.996417324846806</v>
      </c>
      <c r="W53" s="32">
        <f t="shared" si="19"/>
        <v>24.688764834358558</v>
      </c>
      <c r="X53" s="32">
        <f t="shared" si="19"/>
        <v>23.961331197034184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2.3373725048034144</v>
      </c>
      <c r="F54" s="32">
        <f t="shared" ref="F54:I54" si="21">IFERROR(((F40/$D40)-1)*100,0)</f>
        <v>4.4365529374097656</v>
      </c>
      <c r="G54" s="32">
        <f t="shared" si="21"/>
        <v>6.046436229134633</v>
      </c>
      <c r="H54" s="32">
        <f t="shared" si="21"/>
        <v>7.6775744058828144</v>
      </c>
      <c r="I54" s="32">
        <f t="shared" si="21"/>
        <v>9.3315174706202875</v>
      </c>
      <c r="J54" s="32">
        <f t="shared" ref="J54:X54" si="22">IFERROR(((J40/$D40)-1)*100,0)</f>
        <v>10.93708990775637</v>
      </c>
      <c r="K54" s="32">
        <f t="shared" si="22"/>
        <v>12.488247271045761</v>
      </c>
      <c r="L54" s="32">
        <f t="shared" si="22"/>
        <v>14.396750756299671</v>
      </c>
      <c r="M54" s="32">
        <f t="shared" si="22"/>
        <v>16.718655911684976</v>
      </c>
      <c r="N54" s="32">
        <f t="shared" si="22"/>
        <v>19.318837800558384</v>
      </c>
      <c r="O54" s="32">
        <f t="shared" si="22"/>
        <v>21.831988535625648</v>
      </c>
      <c r="P54" s="32">
        <f t="shared" si="22"/>
        <v>23.942282661473801</v>
      </c>
      <c r="Q54" s="32">
        <f t="shared" si="22"/>
        <v>26.020493987380821</v>
      </c>
      <c r="R54" s="32">
        <f t="shared" si="22"/>
        <v>28.210842801487424</v>
      </c>
      <c r="S54" s="32">
        <f t="shared" si="22"/>
        <v>30.631699578748094</v>
      </c>
      <c r="T54" s="32">
        <f t="shared" si="22"/>
        <v>33.256749659148085</v>
      </c>
      <c r="U54" s="32">
        <f t="shared" si="22"/>
        <v>36.287402055724492</v>
      </c>
      <c r="V54" s="32">
        <f t="shared" si="22"/>
        <v>39.184613924636771</v>
      </c>
      <c r="W54" s="32">
        <f t="shared" si="22"/>
        <v>41.096575448945401</v>
      </c>
      <c r="X54" s="39">
        <f t="shared" si="22"/>
        <v>42.794567935252758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-0.38081957083906381</v>
      </c>
      <c r="F55" s="32">
        <f t="shared" ref="F55:I55" si="23">IFERROR(((F41/$D41)-1)*100,0)</f>
        <v>1.4848169820680157</v>
      </c>
      <c r="G55" s="32">
        <f t="shared" si="23"/>
        <v>3.3475584931060842</v>
      </c>
      <c r="H55" s="32">
        <f t="shared" si="23"/>
        <v>5.1836842366766334</v>
      </c>
      <c r="I55" s="32">
        <f t="shared" si="23"/>
        <v>4.5481797765022369</v>
      </c>
      <c r="J55" s="32">
        <f t="shared" ref="J55:X55" si="24">IFERROR(((J41/$D41)-1)*100,0)</f>
        <v>6.6600064504632739</v>
      </c>
      <c r="K55" s="32">
        <f t="shared" si="24"/>
        <v>8.0620449293550056</v>
      </c>
      <c r="L55" s="32">
        <f t="shared" si="24"/>
        <v>9.7014800471677987</v>
      </c>
      <c r="M55" s="32">
        <f t="shared" si="24"/>
        <v>11.408418429215494</v>
      </c>
      <c r="N55" s="32">
        <f t="shared" si="24"/>
        <v>10.42794130371405</v>
      </c>
      <c r="O55" s="32">
        <f t="shared" si="24"/>
        <v>10.703986215318139</v>
      </c>
      <c r="P55" s="32">
        <f t="shared" si="24"/>
        <v>11.683870537470685</v>
      </c>
      <c r="Q55" s="32">
        <f t="shared" si="24"/>
        <v>13.331069496075788</v>
      </c>
      <c r="R55" s="32">
        <f t="shared" si="24"/>
        <v>13.916852387077071</v>
      </c>
      <c r="S55" s="32">
        <f t="shared" si="24"/>
        <v>14.514989757323304</v>
      </c>
      <c r="T55" s="32">
        <f t="shared" si="24"/>
        <v>15.660267820604457</v>
      </c>
      <c r="U55" s="32">
        <f t="shared" si="24"/>
        <v>17.012416218350236</v>
      </c>
      <c r="V55" s="32">
        <f t="shared" si="24"/>
        <v>18.401996644010808</v>
      </c>
      <c r="W55" s="32">
        <f t="shared" si="24"/>
        <v>20.064465514311159</v>
      </c>
      <c r="X55" s="32">
        <f t="shared" si="24"/>
        <v>18.566054923412167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-0.49364116846382089</v>
      </c>
      <c r="F56" s="32">
        <f t="shared" ref="F56:I56" si="25">IFERROR(((F42/$D42)-1)*100,0)</f>
        <v>-0.86350690416134857</v>
      </c>
      <c r="G56" s="32">
        <f t="shared" si="25"/>
        <v>-1.2752546867413672</v>
      </c>
      <c r="H56" s="32">
        <f t="shared" si="25"/>
        <v>-1.5895058848317656</v>
      </c>
      <c r="I56" s="32">
        <f t="shared" si="25"/>
        <v>-1.8476434344992354</v>
      </c>
      <c r="J56" s="32">
        <f t="shared" ref="J56:X56" si="26">IFERROR(((J42/$D42)-1)*100,0)</f>
        <v>-2.0958209395807614</v>
      </c>
      <c r="K56" s="32">
        <f t="shared" si="26"/>
        <v>-2.2903928960993136</v>
      </c>
      <c r="L56" s="32">
        <f t="shared" si="26"/>
        <v>-2.4905995111293655</v>
      </c>
      <c r="M56" s="32">
        <f t="shared" si="26"/>
        <v>-2.7276247688469701</v>
      </c>
      <c r="N56" s="32">
        <f t="shared" si="26"/>
        <v>-3.3460895502007371</v>
      </c>
      <c r="O56" s="32">
        <f t="shared" si="26"/>
        <v>-3.5245201785234159</v>
      </c>
      <c r="P56" s="32">
        <f t="shared" si="26"/>
        <v>-3.7676763727565454</v>
      </c>
      <c r="Q56" s="32">
        <f t="shared" si="26"/>
        <v>-3.6602835192155125</v>
      </c>
      <c r="R56" s="32">
        <f t="shared" si="26"/>
        <v>-3.9457983422851561</v>
      </c>
      <c r="S56" s="32">
        <f t="shared" si="26"/>
        <v>-4.1745933757794003</v>
      </c>
      <c r="T56" s="32">
        <f t="shared" si="26"/>
        <v>-4.7023647344342834</v>
      </c>
      <c r="U56" s="32">
        <f t="shared" si="26"/>
        <v>-5.2597844792173216</v>
      </c>
      <c r="V56" s="32">
        <f t="shared" si="26"/>
        <v>-5.8166853825731168</v>
      </c>
      <c r="W56" s="32">
        <f t="shared" si="26"/>
        <v>-6.2741297308271937</v>
      </c>
      <c r="X56" s="32">
        <f t="shared" si="26"/>
        <v>-6.8409065528327933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-0.43631499986038769</v>
      </c>
      <c r="F57" s="32">
        <f t="shared" ref="F57:I57" si="27">IFERROR(((F43/$D43)-1)*100,0)</f>
        <v>-0.74760635622996841</v>
      </c>
      <c r="G57" s="32">
        <f t="shared" si="27"/>
        <v>-1.1022990333696359</v>
      </c>
      <c r="H57" s="32">
        <f t="shared" si="27"/>
        <v>-1.3580140575425781</v>
      </c>
      <c r="I57" s="32">
        <f t="shared" si="27"/>
        <v>-1.5632358490093035</v>
      </c>
      <c r="J57" s="32">
        <f t="shared" ref="J57:X57" si="28">IFERROR(((J43/$D43)-1)*100,0)</f>
        <v>-1.7645973891049493</v>
      </c>
      <c r="K57" s="32">
        <f t="shared" si="28"/>
        <v>-1.9196310885861045</v>
      </c>
      <c r="L57" s="32">
        <f t="shared" si="28"/>
        <v>-2.0854481816335868</v>
      </c>
      <c r="M57" s="32">
        <f t="shared" si="28"/>
        <v>-2.2879201225762813</v>
      </c>
      <c r="N57" s="32">
        <f t="shared" si="28"/>
        <v>-2.8747463358434477</v>
      </c>
      <c r="O57" s="32">
        <f t="shared" si="28"/>
        <v>-3.0196429211826636</v>
      </c>
      <c r="P57" s="32">
        <f t="shared" si="28"/>
        <v>-3.2309982503758605</v>
      </c>
      <c r="Q57" s="32">
        <f t="shared" si="28"/>
        <v>-3.0892544347150941</v>
      </c>
      <c r="R57" s="32">
        <f t="shared" si="28"/>
        <v>-3.3455336912953881</v>
      </c>
      <c r="S57" s="32">
        <f t="shared" si="28"/>
        <v>-3.5482485704506739</v>
      </c>
      <c r="T57" s="32">
        <f t="shared" si="28"/>
        <v>-4.0508272380956338</v>
      </c>
      <c r="U57" s="32">
        <f t="shared" si="28"/>
        <v>-4.5933254008466262</v>
      </c>
      <c r="V57" s="32">
        <f t="shared" si="28"/>
        <v>-5.1354057283333754</v>
      </c>
      <c r="W57" s="32">
        <f t="shared" si="28"/>
        <v>-5.5770521010403478</v>
      </c>
      <c r="X57" s="32">
        <f t="shared" si="28"/>
        <v>-6.1267571769920703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-6.3858526836722662</v>
      </c>
      <c r="F58" s="32">
        <f t="shared" ref="F58:I58" si="29">IFERROR(((F44/$D44)-1)*100,0)</f>
        <v>-12.776225995236556</v>
      </c>
      <c r="G58" s="32">
        <f t="shared" si="29"/>
        <v>-19.052324343486283</v>
      </c>
      <c r="H58" s="32">
        <f t="shared" si="29"/>
        <v>-25.383156213463074</v>
      </c>
      <c r="I58" s="32">
        <f t="shared" si="29"/>
        <v>-31.080185763105138</v>
      </c>
      <c r="J58" s="32">
        <f t="shared" ref="J58:X58" si="30">IFERROR(((J44/$D44)-1)*100,0)</f>
        <v>-36.140294271176167</v>
      </c>
      <c r="K58" s="32">
        <f t="shared" si="30"/>
        <v>-40.398765474454443</v>
      </c>
      <c r="L58" s="32">
        <f t="shared" si="30"/>
        <v>-44.133663877973859</v>
      </c>
      <c r="M58" s="32">
        <f t="shared" si="30"/>
        <v>-47.922216404125706</v>
      </c>
      <c r="N58" s="32">
        <f t="shared" si="30"/>
        <v>-51.792618995840087</v>
      </c>
      <c r="O58" s="32">
        <f t="shared" si="30"/>
        <v>-55.417811880079682</v>
      </c>
      <c r="P58" s="32">
        <f t="shared" si="30"/>
        <v>-58.929587410764015</v>
      </c>
      <c r="Q58" s="32">
        <f t="shared" si="30"/>
        <v>-62.35292300971642</v>
      </c>
      <c r="R58" s="32">
        <f t="shared" si="30"/>
        <v>-65.643385585597528</v>
      </c>
      <c r="S58" s="32">
        <f t="shared" si="30"/>
        <v>-68.552802566416247</v>
      </c>
      <c r="T58" s="32">
        <f t="shared" si="30"/>
        <v>-71.669978863235144</v>
      </c>
      <c r="U58" s="32">
        <f t="shared" si="30"/>
        <v>-73.761098131572965</v>
      </c>
      <c r="V58" s="32">
        <f t="shared" si="30"/>
        <v>-75.841316743491888</v>
      </c>
      <c r="W58" s="32">
        <f t="shared" si="30"/>
        <v>-77.9225398249732</v>
      </c>
      <c r="X58" s="32">
        <f t="shared" si="30"/>
        <v>-80.244018576901283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-0.90406765088296703</v>
      </c>
      <c r="F59" s="32">
        <f t="shared" ref="F59:I59" si="31">IFERROR(((F45/$D45)-1)*100,0)</f>
        <v>-1.616916110245159</v>
      </c>
      <c r="G59" s="32">
        <f t="shared" si="31"/>
        <v>-2.4119855781323585</v>
      </c>
      <c r="H59" s="32">
        <f t="shared" si="31"/>
        <v>-3.0492726796496727</v>
      </c>
      <c r="I59" s="32">
        <f t="shared" si="31"/>
        <v>-3.6030412144420043</v>
      </c>
      <c r="J59" s="32">
        <f t="shared" ref="J59:X59" si="32">IFERROR(((J45/$D45)-1)*100,0)</f>
        <v>-4.1517187632049035</v>
      </c>
      <c r="K59" s="32">
        <f t="shared" si="32"/>
        <v>-4.6228038249136016</v>
      </c>
      <c r="L59" s="32">
        <f t="shared" si="32"/>
        <v>-5.0954853475297597</v>
      </c>
      <c r="M59" s="32">
        <f t="shared" si="32"/>
        <v>-5.5933515181346261</v>
      </c>
      <c r="N59" s="32">
        <f t="shared" si="32"/>
        <v>-6.6764232590441281</v>
      </c>
      <c r="O59" s="32">
        <f t="shared" si="32"/>
        <v>-7.4495358061220092</v>
      </c>
      <c r="P59" s="32">
        <f t="shared" si="32"/>
        <v>-8.2796571239720294</v>
      </c>
      <c r="Q59" s="32">
        <f t="shared" si="32"/>
        <v>-8.4935698984667347</v>
      </c>
      <c r="R59" s="32">
        <f t="shared" si="32"/>
        <v>-9.3526634107274571</v>
      </c>
      <c r="S59" s="32">
        <f t="shared" si="32"/>
        <v>-10.13234489710133</v>
      </c>
      <c r="T59" s="32">
        <f t="shared" si="32"/>
        <v>-10.833058621488266</v>
      </c>
      <c r="U59" s="32">
        <f t="shared" si="32"/>
        <v>-11.61774593592545</v>
      </c>
      <c r="V59" s="32">
        <f t="shared" si="32"/>
        <v>-12.417056840809215</v>
      </c>
      <c r="W59" s="32">
        <f t="shared" si="32"/>
        <v>-13.060291225575849</v>
      </c>
      <c r="X59" s="32">
        <f t="shared" si="32"/>
        <v>-13.886338039465763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0.28782044607782442</v>
      </c>
      <c r="F60" s="32">
        <f t="shared" ref="F60:I60" si="33">IFERROR(((F46/$D46)-1)*100,0)</f>
        <v>0.59818613688802369</v>
      </c>
      <c r="G60" s="32">
        <f t="shared" si="33"/>
        <v>0.92524789353227721</v>
      </c>
      <c r="H60" s="32">
        <f t="shared" si="33"/>
        <v>1.2602507750329561</v>
      </c>
      <c r="I60" s="32">
        <f t="shared" si="33"/>
        <v>1.5946198353906205</v>
      </c>
      <c r="J60" s="32">
        <f t="shared" ref="J60:X60" si="34">IFERROR(((J46/$D46)-1)*100,0)</f>
        <v>1.9309438268850787</v>
      </c>
      <c r="K60" s="32">
        <f t="shared" si="34"/>
        <v>2.2651943540688002</v>
      </c>
      <c r="L60" s="32">
        <f t="shared" si="34"/>
        <v>2.5744390486188706</v>
      </c>
      <c r="M60" s="32">
        <f t="shared" si="34"/>
        <v>2.8292716932437623</v>
      </c>
      <c r="N60" s="32">
        <f t="shared" si="34"/>
        <v>3.0106912091424798</v>
      </c>
      <c r="O60" s="32">
        <f t="shared" si="34"/>
        <v>3.838345916895114</v>
      </c>
      <c r="P60" s="32">
        <f t="shared" si="34"/>
        <v>4.5849122245923857</v>
      </c>
      <c r="Q60" s="32">
        <f t="shared" si="34"/>
        <v>5.2772537609717673</v>
      </c>
      <c r="R60" s="32">
        <f t="shared" si="34"/>
        <v>5.9542010054081107</v>
      </c>
      <c r="S60" s="32">
        <f t="shared" si="34"/>
        <v>6.644697464545235</v>
      </c>
      <c r="T60" s="32">
        <f t="shared" si="34"/>
        <v>6.4488548834968906</v>
      </c>
      <c r="U60" s="32">
        <f t="shared" si="34"/>
        <v>6.2812936643939166</v>
      </c>
      <c r="V60" s="32">
        <f t="shared" si="34"/>
        <v>6.1374361550251111</v>
      </c>
      <c r="W60" s="32">
        <f t="shared" si="34"/>
        <v>6.0078714449008919</v>
      </c>
      <c r="X60" s="32">
        <f t="shared" si="34"/>
        <v>5.8859754838644252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-6.3858526836722662</v>
      </c>
      <c r="F61" s="32">
        <f t="shared" ref="F61:I61" si="36">IFERROR(((F47/$D47)-1)*100,0)</f>
        <v>-12.776225995236556</v>
      </c>
      <c r="G61" s="32">
        <f t="shared" si="36"/>
        <v>-19.052324343486283</v>
      </c>
      <c r="H61" s="32">
        <f t="shared" si="36"/>
        <v>-25.383156213463074</v>
      </c>
      <c r="I61" s="32">
        <f t="shared" si="36"/>
        <v>-31.080185763105138</v>
      </c>
      <c r="J61" s="32">
        <f t="shared" ref="J61:X61" si="37">IFERROR(((J47/$D47)-1)*100,0)</f>
        <v>-36.140294271176167</v>
      </c>
      <c r="K61" s="32">
        <f t="shared" si="37"/>
        <v>-40.398765474454443</v>
      </c>
      <c r="L61" s="32">
        <f t="shared" si="37"/>
        <v>-44.133663877973859</v>
      </c>
      <c r="M61" s="32">
        <f t="shared" si="37"/>
        <v>-47.922216404125706</v>
      </c>
      <c r="N61" s="32">
        <f t="shared" si="37"/>
        <v>-51.792618995840087</v>
      </c>
      <c r="O61" s="32">
        <f t="shared" si="37"/>
        <v>-55.417811880079682</v>
      </c>
      <c r="P61" s="32">
        <f t="shared" si="37"/>
        <v>-58.929587410764015</v>
      </c>
      <c r="Q61" s="32">
        <f t="shared" si="37"/>
        <v>-62.35292300971642</v>
      </c>
      <c r="R61" s="32">
        <f t="shared" si="37"/>
        <v>-65.643385585597528</v>
      </c>
      <c r="S61" s="32">
        <f t="shared" si="37"/>
        <v>-68.552802566416247</v>
      </c>
      <c r="T61" s="32">
        <f t="shared" si="37"/>
        <v>-71.669978863235144</v>
      </c>
      <c r="U61" s="32">
        <f t="shared" si="37"/>
        <v>-73.761098131572965</v>
      </c>
      <c r="V61" s="32">
        <f t="shared" si="37"/>
        <v>-75.841316743491888</v>
      </c>
      <c r="W61" s="32">
        <f t="shared" si="37"/>
        <v>-77.9225398249732</v>
      </c>
      <c r="X61" s="32">
        <f t="shared" si="37"/>
        <v>-80.244018576901283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0.59974196842327299</v>
      </c>
      <c r="F64" s="32">
        <f t="shared" ref="F64:I64" si="41">IFERROR(((F50/$D50)-1)*100,0)</f>
        <v>1.6695646336906789</v>
      </c>
      <c r="G64" s="32">
        <f t="shared" si="41"/>
        <v>0.59944368434543538</v>
      </c>
      <c r="H64" s="32">
        <f t="shared" si="41"/>
        <v>2.4735931152000568</v>
      </c>
      <c r="I64" s="32">
        <f t="shared" si="41"/>
        <v>4.1817238486887121</v>
      </c>
      <c r="J64" s="32">
        <f t="shared" ref="J64:X64" si="42">IFERROR(((J50/$D50)-1)*100,0)</f>
        <v>4.9075060377921975</v>
      </c>
      <c r="K64" s="32">
        <f t="shared" si="42"/>
        <v>6.806890198751181</v>
      </c>
      <c r="L64" s="32">
        <f t="shared" si="42"/>
        <v>9.9889947646461863</v>
      </c>
      <c r="M64" s="32">
        <f t="shared" si="42"/>
        <v>13.115846614392868</v>
      </c>
      <c r="N64" s="32">
        <f t="shared" si="42"/>
        <v>16.690163195863427</v>
      </c>
      <c r="O64" s="32">
        <f t="shared" si="42"/>
        <v>18.146109263795228</v>
      </c>
      <c r="P64" s="32">
        <f t="shared" si="42"/>
        <v>18.477924307806106</v>
      </c>
      <c r="Q64" s="32">
        <f t="shared" si="42"/>
        <v>18.730537809879856</v>
      </c>
      <c r="R64" s="32">
        <f t="shared" si="42"/>
        <v>20.922488395378092</v>
      </c>
      <c r="S64" s="32">
        <f t="shared" si="42"/>
        <v>22.324076395121949</v>
      </c>
      <c r="T64" s="32">
        <f t="shared" si="42"/>
        <v>24.562512036634708</v>
      </c>
      <c r="U64" s="32">
        <f t="shared" si="42"/>
        <v>26.6526820714857</v>
      </c>
      <c r="V64" s="32">
        <f t="shared" si="42"/>
        <v>25.829470484342632</v>
      </c>
      <c r="W64" s="32">
        <f t="shared" si="42"/>
        <v>21.715720792673565</v>
      </c>
      <c r="X64" s="32">
        <f t="shared" si="42"/>
        <v>22.842981424040531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25.316729489968822</v>
      </c>
      <c r="D67" s="30">
        <f>(D8/D7)*100</f>
        <v>23.717377147018873</v>
      </c>
      <c r="E67" s="30">
        <f t="shared" ref="E67:X67" si="43">(E8/E7)*100</f>
        <v>24.208241112927308</v>
      </c>
      <c r="F67" s="30">
        <f t="shared" si="43"/>
        <v>24.247693951006948</v>
      </c>
      <c r="G67" s="30">
        <f t="shared" si="43"/>
        <v>24.201807507380078</v>
      </c>
      <c r="H67" s="30">
        <f t="shared" si="43"/>
        <v>24.165325845195667</v>
      </c>
      <c r="I67" s="30">
        <f t="shared" si="43"/>
        <v>24.55679260984564</v>
      </c>
      <c r="J67" s="30">
        <f t="shared" si="43"/>
        <v>24.463533548496727</v>
      </c>
      <c r="K67" s="30">
        <f t="shared" si="43"/>
        <v>24.483402602838087</v>
      </c>
      <c r="L67" s="30">
        <f t="shared" si="43"/>
        <v>24.521232230061305</v>
      </c>
      <c r="M67" s="30">
        <f t="shared" si="43"/>
        <v>24.612769820957535</v>
      </c>
      <c r="N67" s="30">
        <f t="shared" si="43"/>
        <v>25.189348868290057</v>
      </c>
      <c r="O67" s="30">
        <f t="shared" si="43"/>
        <v>25.537968264248612</v>
      </c>
      <c r="P67" s="30">
        <f t="shared" si="43"/>
        <v>25.700685089731547</v>
      </c>
      <c r="Q67" s="30">
        <f t="shared" si="43"/>
        <v>25.742674308387048</v>
      </c>
      <c r="R67" s="30">
        <f t="shared" si="43"/>
        <v>25.976596749041498</v>
      </c>
      <c r="S67" s="30">
        <f t="shared" si="43"/>
        <v>26.238674467710695</v>
      </c>
      <c r="T67" s="30">
        <f t="shared" si="43"/>
        <v>26.436132305293174</v>
      </c>
      <c r="U67" s="30">
        <f t="shared" si="43"/>
        <v>26.653050399981421</v>
      </c>
      <c r="V67" s="30">
        <f t="shared" si="43"/>
        <v>26.838944201067893</v>
      </c>
      <c r="W67" s="30">
        <f t="shared" si="43"/>
        <v>26.838349858714089</v>
      </c>
      <c r="X67" s="30">
        <f t="shared" si="43"/>
        <v>27.320718401151094</v>
      </c>
    </row>
    <row r="68" spans="1:24" ht="15.75">
      <c r="B68" s="20" t="s">
        <v>38</v>
      </c>
      <c r="C68" s="31">
        <f t="shared" ref="C68:C69" si="44">AVERAGE(D68:X68)</f>
        <v>73.486296990532352</v>
      </c>
      <c r="D68" s="30">
        <f>(D9/D7)*100</f>
        <v>74.900751451951876</v>
      </c>
      <c r="E68" s="30">
        <f t="shared" ref="E68:X68" si="45">(E9/E7)*100</f>
        <v>74.420306364087381</v>
      </c>
      <c r="F68" s="30">
        <f t="shared" si="45"/>
        <v>74.411233002503934</v>
      </c>
      <c r="G68" s="30">
        <f t="shared" si="45"/>
        <v>74.485452502816869</v>
      </c>
      <c r="H68" s="30">
        <f t="shared" si="45"/>
        <v>74.54787794444934</v>
      </c>
      <c r="I68" s="30">
        <f t="shared" si="45"/>
        <v>74.158725555291738</v>
      </c>
      <c r="J68" s="30">
        <f t="shared" si="45"/>
        <v>74.278570795429431</v>
      </c>
      <c r="K68" s="30">
        <f t="shared" si="45"/>
        <v>74.277507373403921</v>
      </c>
      <c r="L68" s="30">
        <f t="shared" si="45"/>
        <v>74.260967526321735</v>
      </c>
      <c r="M68" s="30">
        <f t="shared" si="45"/>
        <v>74.192112413221963</v>
      </c>
      <c r="N68" s="30">
        <f t="shared" si="45"/>
        <v>73.621797673320216</v>
      </c>
      <c r="O68" s="30">
        <f t="shared" si="45"/>
        <v>73.283766873477333</v>
      </c>
      <c r="P68" s="30">
        <f t="shared" si="45"/>
        <v>73.136669848091955</v>
      </c>
      <c r="Q68" s="30">
        <f t="shared" si="45"/>
        <v>73.110707527113249</v>
      </c>
      <c r="R68" s="30">
        <f t="shared" si="45"/>
        <v>72.889503046834704</v>
      </c>
      <c r="S68" s="30">
        <f t="shared" si="45"/>
        <v>72.639888342924436</v>
      </c>
      <c r="T68" s="30">
        <f t="shared" si="45"/>
        <v>72.462349198419332</v>
      </c>
      <c r="U68" s="30">
        <f t="shared" si="45"/>
        <v>72.267439909949914</v>
      </c>
      <c r="V68" s="30">
        <f t="shared" si="45"/>
        <v>72.102901165206276</v>
      </c>
      <c r="W68" s="30">
        <f t="shared" si="45"/>
        <v>72.122927046758505</v>
      </c>
      <c r="X68" s="30">
        <f t="shared" si="45"/>
        <v>71.640781239605161</v>
      </c>
    </row>
    <row r="69" spans="1:24" ht="15.75">
      <c r="B69" s="20" t="s">
        <v>10</v>
      </c>
      <c r="C69" s="31">
        <f t="shared" si="44"/>
        <v>1.1969735194988262</v>
      </c>
      <c r="D69" s="30">
        <f t="shared" ref="D69:X69" si="46">(D10/D7)*100</f>
        <v>1.3818714010292446</v>
      </c>
      <c r="E69" s="30">
        <f t="shared" si="46"/>
        <v>1.3714525229853107</v>
      </c>
      <c r="F69" s="30">
        <f t="shared" si="46"/>
        <v>1.3410730464891218</v>
      </c>
      <c r="G69" s="30">
        <f t="shared" si="46"/>
        <v>1.3127399898030301</v>
      </c>
      <c r="H69" s="30">
        <f t="shared" si="46"/>
        <v>1.2867962103549853</v>
      </c>
      <c r="I69" s="30">
        <f t="shared" si="46"/>
        <v>1.2844818348626079</v>
      </c>
      <c r="J69" s="30">
        <f t="shared" si="46"/>
        <v>1.2578956560738352</v>
      </c>
      <c r="K69" s="30">
        <f t="shared" si="46"/>
        <v>1.2390900237579814</v>
      </c>
      <c r="L69" s="30">
        <f t="shared" si="46"/>
        <v>1.2178002436169564</v>
      </c>
      <c r="M69" s="30">
        <f t="shared" si="46"/>
        <v>1.1951177658204963</v>
      </c>
      <c r="N69" s="30">
        <f t="shared" si="46"/>
        <v>1.1888534583897374</v>
      </c>
      <c r="O69" s="30">
        <f t="shared" si="46"/>
        <v>1.1782648622740513</v>
      </c>
      <c r="P69" s="30">
        <f t="shared" si="46"/>
        <v>1.1626450621764892</v>
      </c>
      <c r="Q69" s="30">
        <f t="shared" si="46"/>
        <v>1.146618164499692</v>
      </c>
      <c r="R69" s="30">
        <f t="shared" si="46"/>
        <v>1.1339002041238089</v>
      </c>
      <c r="S69" s="30">
        <f t="shared" si="46"/>
        <v>1.1214371893648676</v>
      </c>
      <c r="T69" s="30">
        <f t="shared" si="46"/>
        <v>1.1015184962874851</v>
      </c>
      <c r="U69" s="30">
        <f t="shared" si="46"/>
        <v>1.0795096900686691</v>
      </c>
      <c r="V69" s="30">
        <f t="shared" si="46"/>
        <v>1.0581546337258234</v>
      </c>
      <c r="W69" s="30">
        <f t="shared" si="46"/>
        <v>1.0387230945274228</v>
      </c>
      <c r="X69" s="30">
        <f t="shared" si="46"/>
        <v>1.0385003592437319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57.885715562033567</v>
      </c>
      <c r="D72" s="30">
        <f>(D13/D$10)*100</f>
        <v>60.169919803560099</v>
      </c>
      <c r="E72" s="30">
        <f t="shared" ref="E72:X72" si="47">(E13/E$10)*100</f>
        <v>59.921741407501763</v>
      </c>
      <c r="F72" s="30">
        <f t="shared" si="47"/>
        <v>59.712645493226148</v>
      </c>
      <c r="G72" s="30">
        <f t="shared" si="47"/>
        <v>59.477114708381606</v>
      </c>
      <c r="H72" s="30">
        <f t="shared" si="47"/>
        <v>59.277392520104918</v>
      </c>
      <c r="I72" s="30">
        <f t="shared" si="47"/>
        <v>59.093815802205661</v>
      </c>
      <c r="J72" s="30">
        <f t="shared" si="47"/>
        <v>58.906406760920348</v>
      </c>
      <c r="K72" s="30">
        <f t="shared" si="47"/>
        <v>58.733612948017544</v>
      </c>
      <c r="L72" s="30">
        <f t="shared" si="47"/>
        <v>58.562528402445594</v>
      </c>
      <c r="M72" s="30">
        <f t="shared" si="47"/>
        <v>58.397262887618659</v>
      </c>
      <c r="N72" s="30">
        <f t="shared" si="47"/>
        <v>58.096688505957552</v>
      </c>
      <c r="O72" s="30">
        <f t="shared" si="47"/>
        <v>57.721962291689266</v>
      </c>
      <c r="P72" s="30">
        <f t="shared" si="47"/>
        <v>57.348772919406677</v>
      </c>
      <c r="Q72" s="30">
        <f t="shared" si="47"/>
        <v>57.15124314090675</v>
      </c>
      <c r="R72" s="30">
        <f t="shared" si="47"/>
        <v>56.782971268855235</v>
      </c>
      <c r="S72" s="30">
        <f t="shared" si="47"/>
        <v>56.428976311890423</v>
      </c>
      <c r="T72" s="30">
        <f t="shared" si="47"/>
        <v>56.299064472299811</v>
      </c>
      <c r="U72" s="30">
        <f t="shared" si="47"/>
        <v>56.131951039594874</v>
      </c>
      <c r="V72" s="30">
        <f t="shared" si="47"/>
        <v>55.953208776463917</v>
      </c>
      <c r="W72" s="30">
        <f t="shared" si="47"/>
        <v>55.813355370065224</v>
      </c>
      <c r="X72" s="30">
        <f t="shared" si="47"/>
        <v>55.619391971592748</v>
      </c>
    </row>
    <row r="73" spans="1:24" ht="15.75">
      <c r="A73" s="36"/>
      <c r="B73" s="10" t="s">
        <v>11</v>
      </c>
      <c r="C73" s="31">
        <f>AVERAGE(D73:X73)</f>
        <v>41.59974701566685</v>
      </c>
      <c r="D73" s="30">
        <f>(D16/D$10)*100</f>
        <v>38.866540310653441</v>
      </c>
      <c r="E73" s="30">
        <f t="shared" ref="E73:X73" si="48">(E16/E$10)*100</f>
        <v>39.17177416404197</v>
      </c>
      <c r="F73" s="30">
        <f t="shared" si="48"/>
        <v>39.439598220285426</v>
      </c>
      <c r="G73" s="30">
        <f>(G16/G$10)*100</f>
        <v>39.73284715164376</v>
      </c>
      <c r="H73" s="30">
        <f t="shared" si="48"/>
        <v>39.992031886445794</v>
      </c>
      <c r="I73" s="30">
        <f t="shared" si="48"/>
        <v>40.229613687804338</v>
      </c>
      <c r="J73" s="30">
        <f t="shared" si="48"/>
        <v>40.465107569164225</v>
      </c>
      <c r="K73" s="30">
        <f t="shared" si="48"/>
        <v>40.678643754167233</v>
      </c>
      <c r="L73" s="30">
        <f t="shared" si="48"/>
        <v>40.885427970412337</v>
      </c>
      <c r="M73" s="30">
        <f t="shared" si="48"/>
        <v>41.086876144262312</v>
      </c>
      <c r="N73" s="30">
        <f t="shared" si="48"/>
        <v>41.422733582909324</v>
      </c>
      <c r="O73" s="30">
        <f t="shared" si="48"/>
        <v>41.832777249086611</v>
      </c>
      <c r="P73" s="30">
        <f t="shared" si="48"/>
        <v>42.240003708197975</v>
      </c>
      <c r="Q73" s="30">
        <f t="shared" si="48"/>
        <v>42.472230317512164</v>
      </c>
      <c r="R73" s="30">
        <f t="shared" si="48"/>
        <v>42.872390310778442</v>
      </c>
      <c r="S73" s="30">
        <f t="shared" si="48"/>
        <v>43.254817056790138</v>
      </c>
      <c r="T73" s="30">
        <f t="shared" si="48"/>
        <v>43.414494995840428</v>
      </c>
      <c r="U73" s="30">
        <f t="shared" si="48"/>
        <v>43.601190495174805</v>
      </c>
      <c r="V73" s="30">
        <f t="shared" si="48"/>
        <v>43.799636459443505</v>
      </c>
      <c r="W73" s="30">
        <f t="shared" si="48"/>
        <v>43.959679402571119</v>
      </c>
      <c r="X73" s="30">
        <f t="shared" si="48"/>
        <v>44.176272891818499</v>
      </c>
    </row>
    <row r="74" spans="1:24" ht="15.75">
      <c r="A74" s="36"/>
      <c r="B74" s="10" t="s">
        <v>12</v>
      </c>
      <c r="C74" s="31">
        <f>AVERAGE(D74:X74)</f>
        <v>0.51453742229958732</v>
      </c>
      <c r="D74" s="30">
        <f>(D19/D$10)*100</f>
        <v>0.96353988578645566</v>
      </c>
      <c r="E74" s="30">
        <f t="shared" ref="E74:X74" si="49">(E19/E$10)*100</f>
        <v>0.90648442845628285</v>
      </c>
      <c r="F74" s="30">
        <f t="shared" si="49"/>
        <v>0.84775628648842349</v>
      </c>
      <c r="G74" s="30">
        <f t="shared" si="49"/>
        <v>0.79003813997463379</v>
      </c>
      <c r="H74" s="30">
        <f t="shared" si="49"/>
        <v>0.73057559344927681</v>
      </c>
      <c r="I74" s="30">
        <f t="shared" si="49"/>
        <v>0.67657050999000246</v>
      </c>
      <c r="J74" s="30">
        <f t="shared" si="49"/>
        <v>0.62848566991542787</v>
      </c>
      <c r="K74" s="30">
        <f t="shared" si="49"/>
        <v>0.58774329781521883</v>
      </c>
      <c r="L74" s="30">
        <f t="shared" si="49"/>
        <v>0.55204362714206934</v>
      </c>
      <c r="M74" s="30">
        <f t="shared" si="49"/>
        <v>0.51586096811903337</v>
      </c>
      <c r="N74" s="30">
        <f t="shared" si="49"/>
        <v>0.48057791113312232</v>
      </c>
      <c r="O74" s="30">
        <f t="shared" si="49"/>
        <v>0.44526045922412333</v>
      </c>
      <c r="P74" s="30">
        <f t="shared" si="49"/>
        <v>0.41122337239534268</v>
      </c>
      <c r="Q74" s="30">
        <f t="shared" si="49"/>
        <v>0.37652654158108201</v>
      </c>
      <c r="R74" s="30">
        <f t="shared" si="49"/>
        <v>0.34463842036631853</v>
      </c>
      <c r="S74" s="30">
        <f t="shared" si="49"/>
        <v>0.31620663131943022</v>
      </c>
      <c r="T74" s="30">
        <f t="shared" si="49"/>
        <v>0.2864405318597622</v>
      </c>
      <c r="U74" s="30">
        <f t="shared" si="49"/>
        <v>0.26685846523032419</v>
      </c>
      <c r="V74" s="30">
        <f t="shared" si="49"/>
        <v>0.24715476409257575</v>
      </c>
      <c r="W74" s="30">
        <f t="shared" si="49"/>
        <v>0.22696522736366681</v>
      </c>
      <c r="X74" s="30">
        <f t="shared" si="49"/>
        <v>0.20433513658875913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313708399480.17712</v>
      </c>
      <c r="E147">
        <v>312866430553.8974</v>
      </c>
      <c r="F147">
        <v>306655461605.23297</v>
      </c>
      <c r="G147">
        <v>288344055257.92169</v>
      </c>
      <c r="H147">
        <v>293164111530.61731</v>
      </c>
      <c r="I147">
        <v>298521648312.44092</v>
      </c>
      <c r="J147">
        <v>300456855991.64301</v>
      </c>
      <c r="K147">
        <v>302204462360.09552</v>
      </c>
      <c r="L147">
        <v>324641442157.88678</v>
      </c>
      <c r="M147">
        <v>352360452531.96039</v>
      </c>
      <c r="N147">
        <v>376023280608.6156</v>
      </c>
      <c r="O147">
        <v>383821660017.16162</v>
      </c>
      <c r="P147">
        <v>375961430708.10327</v>
      </c>
      <c r="Q147">
        <v>383950820603.89001</v>
      </c>
      <c r="R147">
        <v>396938661146.34631</v>
      </c>
      <c r="S147">
        <v>414474580908.32208</v>
      </c>
      <c r="T147">
        <v>430735711087.89728</v>
      </c>
      <c r="U147">
        <v>457931595470.8252</v>
      </c>
      <c r="V147">
        <v>459234882309.85431</v>
      </c>
      <c r="W147">
        <v>417430336800.47748</v>
      </c>
      <c r="X147">
        <v>412603840794.90619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Wealth_FRA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2014-12-03T13:23:22Z</dcterms:modified>
</cp:coreProperties>
</file>