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EGY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<sst xmlns="http://schemas.openxmlformats.org/spreadsheetml/2006/main" count="95" uniqueCount="65">
  <si>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</si>
  <si>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</si>
  <si>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</si>
  <si>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</si>
  <si>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</si>
  <si>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</si>
  <si>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</si>
  <si>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</si>
  <si>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</si>
  <si>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</si>
  <si>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</si>
  <si>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</si>
  <si>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</si>
  <si>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</si>
  <si>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</si>
  <si>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</si>
  <si>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</si>
  <si>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</si>
  <si>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</si>
  <si>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</si>
  <si>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</si>
  <si>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</si>
  <si>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</si>
  <si>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</si>
  <si>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</si>
  <si>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</si>
  <si>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</si>
  <si>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</si>
  <si>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</si>
  <si>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</si>
  <si>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</si>
  <si>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</si>
  <si>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</si>
  <si>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</si>
  <si>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</si>
  <si>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</si>
  <si>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</si>
  <si>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</si>
  <si>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</si>
  <si>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</si>
  <si>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</si>
  <si>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</si>
  <si>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</si>
  <si>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</si>
  <si>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</si>
  <si>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</si>
  <si>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</si>
  <si>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</si>
  <si>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</si>
  <si>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</si>
  <si>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</si>
  <si>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</si>
  <si>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</si>
  <si>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</si>
  <si>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</si>
  <si>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</si>
  <si>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</si>
  <si>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</si>
  <si>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</si>
  <si>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</si>
  <si>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</si>
  <si>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</si>
  <si>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</si>
  <si>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Egypt</t>
  </si>
  <si>
    <t>EGY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</si>
</sst>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Wealth_EGY!$B$54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Wealth_EGY!$D$52:$X$52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Wealth_EGY!$D$54:$X$54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2.9823045242306057</c:v>
                </c:pt>
                <c:pt idx="2">
                  <c:v>5.4301291363223259</c:v>
                </c:pt>
                <c:pt idx="3">
                  <c:v>8.5412729370174958</c:v>
                </c:pt>
                <c:pt idx="4">
                  <c:v>12.698053047265368</c:v>
                </c:pt>
                <c:pt idx="5">
                  <c:v>16.684590449990399</c:v>
                </c:pt>
                <c:pt idx="6">
                  <c:v>20.981131655533837</c:v>
                </c:pt>
                <c:pt idx="7">
                  <c:v>26.27218339258086</c:v>
                </c:pt>
                <c:pt idx="8">
                  <c:v>32.981076295525646</c:v>
                </c:pt>
                <c:pt idx="9">
                  <c:v>39.282028597428173</c:v>
                </c:pt>
                <c:pt idx="10">
                  <c:v>45.635110453577596</c:v>
                </c:pt>
                <c:pt idx="11">
                  <c:v>51.009058629942004</c:v>
                </c:pt>
                <c:pt idx="12">
                  <c:v>56.516065189295929</c:v>
                </c:pt>
                <c:pt idx="13">
                  <c:v>60.589471033780804</c:v>
                </c:pt>
                <c:pt idx="14">
                  <c:v>65.041152569159792</c:v>
                </c:pt>
                <c:pt idx="15">
                  <c:v>70.929278835831028</c:v>
                </c:pt>
                <c:pt idx="16">
                  <c:v>78.323085767249111</c:v>
                </c:pt>
                <c:pt idx="17">
                  <c:v>89.037222718242973</c:v>
                </c:pt>
                <c:pt idx="18">
                  <c:v>102.35337906649255</c:v>
                </c:pt>
                <c:pt idx="19">
                  <c:v>112.10833629554351</c:v>
                </c:pt>
                <c:pt idx="20" formatCode="_(* #,##0.0000_);_(* \(#,##0.0000\);_(* &quot;-&quot;??_);_(@_)">
                  <c:v>121.80632868029933</c:v>
                </c:pt>
              </c:numCache>
            </c:numRef>
          </c:val>
        </c:ser>
        <c:ser>
          <c:idx val="1"/>
          <c:order val="1"/>
          <c:tx>
            <c:strRef>
              <c:f>Wealth_EGY!$B$55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Wealth_EGY!$D$52:$X$52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Wealth_EGY!$D$55:$X$55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-4.5637632971851305</c:v>
                </c:pt>
                <c:pt idx="2">
                  <c:v>-2.7054571965869689</c:v>
                </c:pt>
                <c:pt idx="3">
                  <c:v>-0.7605907906213405</c:v>
                </c:pt>
                <c:pt idx="4">
                  <c:v>2.0525677503092199</c:v>
                </c:pt>
                <c:pt idx="5">
                  <c:v>2.8099605677231354</c:v>
                </c:pt>
                <c:pt idx="6">
                  <c:v>4.7661720535364438</c:v>
                </c:pt>
                <c:pt idx="7">
                  <c:v>6.5216664937212565</c:v>
                </c:pt>
                <c:pt idx="8">
                  <c:v>3.9843574102036428</c:v>
                </c:pt>
                <c:pt idx="9">
                  <c:v>6.5973593526794883</c:v>
                </c:pt>
                <c:pt idx="10">
                  <c:v>8.1804127347807398</c:v>
                </c:pt>
                <c:pt idx="11">
                  <c:v>9.0329570070128753</c:v>
                </c:pt>
                <c:pt idx="12">
                  <c:v>8.9833697539978488</c:v>
                </c:pt>
                <c:pt idx="13">
                  <c:v>11.249138309831054</c:v>
                </c:pt>
                <c:pt idx="14">
                  <c:v>13.385960918979588</c:v>
                </c:pt>
                <c:pt idx="15">
                  <c:v>11.455786090755726</c:v>
                </c:pt>
                <c:pt idx="16">
                  <c:v>12.270668956082865</c:v>
                </c:pt>
                <c:pt idx="17">
                  <c:v>15.175335222855612</c:v>
                </c:pt>
                <c:pt idx="18">
                  <c:v>16.229151812373786</c:v>
                </c:pt>
                <c:pt idx="19">
                  <c:v>17.277818355526442</c:v>
                </c:pt>
                <c:pt idx="20">
                  <c:v>18.342131566301468</c:v>
                </c:pt>
              </c:numCache>
            </c:numRef>
          </c:val>
        </c:ser>
        <c:ser>
          <c:idx val="2"/>
          <c:order val="2"/>
          <c:tx>
            <c:strRef>
              <c:f>Wealth_EGY!$B$56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Wealth_EGY!$D$52:$X$52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Wealth_EGY!$D$56:$X$56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-4.3816109004251143</c:v>
                </c:pt>
                <c:pt idx="2">
                  <c:v>-7.935589493319462</c:v>
                </c:pt>
                <c:pt idx="3">
                  <c:v>-11.183888476793779</c:v>
                </c:pt>
                <c:pt idx="4">
                  <c:v>-15.007727837640406</c:v>
                </c:pt>
                <c:pt idx="5">
                  <c:v>-18.728298825198653</c:v>
                </c:pt>
                <c:pt idx="6">
                  <c:v>-22.441195765438849</c:v>
                </c:pt>
                <c:pt idx="7">
                  <c:v>-25.89282362756261</c:v>
                </c:pt>
                <c:pt idx="8">
                  <c:v>-29.241582426953194</c:v>
                </c:pt>
                <c:pt idx="9">
                  <c:v>-32.25596558223878</c:v>
                </c:pt>
                <c:pt idx="10">
                  <c:v>-35.726492400237262</c:v>
                </c:pt>
                <c:pt idx="11">
                  <c:v>-38.672394318840311</c:v>
                </c:pt>
                <c:pt idx="12">
                  <c:v>-41.477291886106904</c:v>
                </c:pt>
                <c:pt idx="13">
                  <c:v>-44.421779444398567</c:v>
                </c:pt>
                <c:pt idx="14">
                  <c:v>-47.078559688138597</c:v>
                </c:pt>
                <c:pt idx="15">
                  <c:v>-49.736948612876915</c:v>
                </c:pt>
                <c:pt idx="16">
                  <c:v>-52.374169579500204</c:v>
                </c:pt>
                <c:pt idx="17">
                  <c:v>-54.927885640235033</c:v>
                </c:pt>
                <c:pt idx="18">
                  <c:v>-57.559767160025487</c:v>
                </c:pt>
                <c:pt idx="19">
                  <c:v>-59.974536830101322</c:v>
                </c:pt>
                <c:pt idx="20">
                  <c:v>-62.51379720545345</c:v>
                </c:pt>
              </c:numCache>
            </c:numRef>
          </c:val>
        </c:ser>
        <c:ser>
          <c:idx val="4"/>
          <c:order val="3"/>
          <c:tx>
            <c:strRef>
              <c:f>Wealth_EGY!$B$53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Wealth_EGY!$D$52:$X$52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Wealth_EGY!$D$53:$X$53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-3.7015531288788095</c:v>
                </c:pt>
                <c:pt idx="2">
                  <c:v>-2.8591399048137123</c:v>
                </c:pt>
                <c:pt idx="3">
                  <c:v>-1.8233043529335302</c:v>
                </c:pt>
                <c:pt idx="4">
                  <c:v>-0.18798848484730124</c:v>
                </c:pt>
                <c:pt idx="5">
                  <c:v>2.8905420297253848E-2</c:v>
                </c:pt>
                <c:pt idx="6">
                  <c:v>1.1095667801042319</c:v>
                </c:pt>
                <c:pt idx="7">
                  <c:v>2.2125404222045564</c:v>
                </c:pt>
                <c:pt idx="8">
                  <c:v>0.52516104699242838</c:v>
                </c:pt>
                <c:pt idx="9">
                  <c:v>2.4184265879007238</c:v>
                </c:pt>
                <c:pt idx="10">
                  <c:v>3.5147111869380021</c:v>
                </c:pt>
                <c:pt idx="11">
                  <c:v>4.1038291575385966</c:v>
                </c:pt>
                <c:pt idx="12">
                  <c:v>4.1123404548088383</c:v>
                </c:pt>
                <c:pt idx="13">
                  <c:v>5.535857488121998</c:v>
                </c:pt>
                <c:pt idx="14">
                  <c:v>6.9691124727765175</c:v>
                </c:pt>
                <c:pt idx="15">
                  <c:v>5.7492122213796959</c:v>
                </c:pt>
                <c:pt idx="16">
                  <c:v>6.5949831795459435</c:v>
                </c:pt>
                <c:pt idx="17">
                  <c:v>9.264712647997797</c:v>
                </c:pt>
                <c:pt idx="18">
                  <c:v>10.924785021785288</c:v>
                </c:pt>
                <c:pt idx="19">
                  <c:v>12.234898416630124</c:v>
                </c:pt>
                <c:pt idx="20">
                  <c:v>13.524737326143853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Wealth_EGY!$D$64:$X$64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3.3252593795650709</c:v>
                </c:pt>
                <c:pt idx="2">
                  <c:v>8.2453184357918587</c:v>
                </c:pt>
                <c:pt idx="3">
                  <c:v>9.5035366426145842</c:v>
                </c:pt>
                <c:pt idx="4">
                  <c:v>11.939975461510667</c:v>
                </c:pt>
                <c:pt idx="5">
                  <c:v>15.096171533429148</c:v>
                </c:pt>
                <c:pt idx="6">
                  <c:v>18.96098631353258</c:v>
                </c:pt>
                <c:pt idx="7">
                  <c:v>23.383953682935289</c:v>
                </c:pt>
                <c:pt idx="8">
                  <c:v>26.168340676701838</c:v>
                </c:pt>
                <c:pt idx="9">
                  <c:v>31.564606332128985</c:v>
                </c:pt>
                <c:pt idx="10">
                  <c:v>36.205565917540696</c:v>
                </c:pt>
                <c:pt idx="11">
                  <c:v>38.468228425272109</c:v>
                </c:pt>
                <c:pt idx="12">
                  <c:v>40.259562859287776</c:v>
                </c:pt>
                <c:pt idx="13">
                  <c:v>41.949839937357993</c:v>
                </c:pt>
                <c:pt idx="14">
                  <c:v>45.067199829084046</c:v>
                </c:pt>
                <c:pt idx="15">
                  <c:v>48.780182850054054</c:v>
                </c:pt>
                <c:pt idx="16">
                  <c:v>56.09060351156112</c:v>
                </c:pt>
                <c:pt idx="17">
                  <c:v>64.170962378195867</c:v>
                </c:pt>
                <c:pt idx="18">
                  <c:v>72.813962320784185</c:v>
                </c:pt>
                <c:pt idx="19">
                  <c:v>77.751114792164884</c:v>
                </c:pt>
                <c:pt idx="20">
                  <c:v>83.663597104970933</c:v>
                </c:pt>
              </c:numCache>
            </c:numRef>
          </c:val>
        </c:ser>
        <c:marker val="1"/>
        <c:axId val="74066944"/>
        <c:axId val="74081024"/>
      </c:lineChart>
      <c:catAx>
        <c:axId val="7406694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081024"/>
        <c:crosses val="autoZero"/>
        <c:auto val="1"/>
        <c:lblAlgn val="ctr"/>
        <c:lblOffset val="100"/>
      </c:catAx>
      <c:valAx>
        <c:axId val="7408102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40669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Wealth_EGY!$B$40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Wealth_EGY!$D$38:$X$38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Wealth_EGY!$D$40:$X$40</c:f>
              <c:numCache>
                <c:formatCode>_(* #,##0_);_(* \(#,##0\);_(* "-"??_);_(@_)</c:formatCode>
                <c:ptCount val="21"/>
                <c:pt idx="0">
                  <c:v>1400.868367340749</c:v>
                </c:pt>
                <c:pt idx="1">
                  <c:v>1442.6465280384675</c:v>
                </c:pt>
                <c:pt idx="2">
                  <c:v>1476.9373287172421</c:v>
                </c:pt>
                <c:pt idx="3">
                  <c:v>1520.5203580836633</c:v>
                </c:pt>
                <c:pt idx="4">
                  <c:v>1578.7513757480376</c:v>
                </c:pt>
                <c:pt idx="5">
                  <c:v>1634.5975171750201</c:v>
                </c:pt>
                <c:pt idx="6">
                  <c:v>1694.7864038132388</c:v>
                </c:pt>
                <c:pt idx="7">
                  <c:v>1768.9070738971641</c:v>
                </c:pt>
                <c:pt idx="8">
                  <c:v>1862.889832373286</c:v>
                </c:pt>
                <c:pt idx="9">
                  <c:v>1951.1578800118673</c:v>
                </c:pt>
                <c:pt idx="10">
                  <c:v>2040.156194085929</c:v>
                </c:pt>
                <c:pt idx="11">
                  <c:v>2115.4381341659032</c:v>
                </c:pt>
                <c:pt idx="12">
                  <c:v>2192.5840470432722</c:v>
                </c:pt>
                <c:pt idx="13">
                  <c:v>2249.6471009920701</c:v>
                </c:pt>
                <c:pt idx="14">
                  <c:v>2312.0092994359434</c:v>
                </c:pt>
                <c:pt idx="15">
                  <c:v>2394.4941977348226</c:v>
                </c:pt>
                <c:pt idx="16">
                  <c:v>2498.0717001793064</c:v>
                </c:pt>
                <c:pt idx="17">
                  <c:v>2648.1626555593457</c:v>
                </c:pt>
                <c:pt idx="18">
                  <c:v>2834.7044775876111</c:v>
                </c:pt>
                <c:pt idx="19">
                  <c:v>2971.358587657006</c:v>
                </c:pt>
                <c:pt idx="20">
                  <c:v>3107.2146952421645</c:v>
                </c:pt>
              </c:numCache>
            </c:numRef>
          </c:val>
        </c:ser>
        <c:ser>
          <c:idx val="1"/>
          <c:order val="1"/>
          <c:tx>
            <c:strRef>
              <c:f>Wealth_EGY!$B$41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Wealth_EGY!$D$38:$X$38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Wealth_EGY!$D$41:$X$41</c:f>
              <c:numCache>
                <c:formatCode>General</c:formatCode>
                <c:ptCount val="21"/>
                <c:pt idx="0">
                  <c:v>8844.152154612837</c:v>
                </c:pt>
                <c:pt idx="1">
                  <c:v>8440.5259846334084</c:v>
                </c:pt>
                <c:pt idx="2">
                  <c:v>8604.8774036687628</c:v>
                </c:pt>
                <c:pt idx="3">
                  <c:v>8776.8843478163126</c:v>
                </c:pt>
                <c:pt idx="4">
                  <c:v>9025.684369526698</c:v>
                </c:pt>
                <c:pt idx="5">
                  <c:v>9092.6693427068931</c:v>
                </c:pt>
                <c:pt idx="6">
                  <c:v>9265.6796629782348</c:v>
                </c:pt>
                <c:pt idx="7">
                  <c:v>9420.9382623339498</c:v>
                </c:pt>
                <c:pt idx="8">
                  <c:v>9196.5347863548395</c:v>
                </c:pt>
                <c:pt idx="9">
                  <c:v>9427.6326539503916</c:v>
                </c:pt>
                <c:pt idx="10">
                  <c:v>9567.6403037521704</c:v>
                </c:pt>
                <c:pt idx="11">
                  <c:v>9643.0406163738171</c:v>
                </c:pt>
                <c:pt idx="12">
                  <c:v>9638.6550442678763</c:v>
                </c:pt>
                <c:pt idx="13">
                  <c:v>9839.043062817138</c:v>
                </c:pt>
                <c:pt idx="14">
                  <c:v>10028.026905644403</c:v>
                </c:pt>
                <c:pt idx="15">
                  <c:v>9857.3193069862482</c:v>
                </c:pt>
                <c:pt idx="16">
                  <c:v>9929.3887874776483</c:v>
                </c:pt>
                <c:pt idx="17">
                  <c:v>10186.281891694742</c:v>
                </c:pt>
                <c:pt idx="18">
                  <c:v>10279.483034302282</c:v>
                </c:pt>
                <c:pt idx="19">
                  <c:v>10372.228698973222</c:v>
                </c:pt>
                <c:pt idx="20">
                  <c:v>10466.358178735809</c:v>
                </c:pt>
              </c:numCache>
            </c:numRef>
          </c:val>
        </c:ser>
        <c:ser>
          <c:idx val="2"/>
          <c:order val="2"/>
          <c:tx>
            <c:strRef>
              <c:f>Wealth_EGY!$B$42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Wealth_EGY!$D$38:$X$38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Wealth_EGY!$D$42:$X$42</c:f>
              <c:numCache>
                <c:formatCode>_(* #,##0_);_(* \(#,##0\);_(* "-"??_);_(@_)</c:formatCode>
                <c:ptCount val="21"/>
                <c:pt idx="0">
                  <c:v>2555.2047384780367</c:v>
                </c:pt>
                <c:pt idx="1">
                  <c:v>2443.245609128704</c:v>
                </c:pt>
                <c:pt idx="2">
                  <c:v>2352.4341797185725</c:v>
                </c:pt>
                <c:pt idx="3">
                  <c:v>2269.433490172903</c:v>
                </c:pt>
                <c:pt idx="4">
                  <c:v>2171.7265656327618</c:v>
                </c:pt>
                <c:pt idx="5">
                  <c:v>2076.6583594602344</c:v>
                </c:pt>
                <c:pt idx="6">
                  <c:v>1981.7862409084107</c:v>
                </c:pt>
                <c:pt idx="7">
                  <c:v>1893.5900822207961</c:v>
                </c:pt>
                <c:pt idx="8">
                  <c:v>1808.0224386985678</c:v>
                </c:pt>
                <c:pt idx="9">
                  <c:v>1730.9987774788269</c:v>
                </c:pt>
                <c:pt idx="10">
                  <c:v>1642.3197117751786</c:v>
                </c:pt>
                <c:pt idx="11">
                  <c:v>1567.0458863601179</c:v>
                </c:pt>
                <c:pt idx="12">
                  <c:v>1495.3750108118668</c:v>
                </c:pt>
                <c:pt idx="13">
                  <c:v>1420.1373251985019</c:v>
                </c:pt>
                <c:pt idx="14">
                  <c:v>1352.2511505195084</c:v>
                </c:pt>
                <c:pt idx="15">
                  <c:v>1284.3238707474195</c:v>
                </c:pt>
                <c:pt idx="16">
                  <c:v>1216.9374756441248</c:v>
                </c:pt>
                <c:pt idx="17">
                  <c:v>1151.684801852954</c:v>
                </c:pt>
                <c:pt idx="18">
                  <c:v>1084.4348405481408</c:v>
                </c:pt>
                <c:pt idx="19">
                  <c:v>1022.7325315150323</c:v>
                </c:pt>
                <c:pt idx="20">
                  <c:v>957.84923008173962</c:v>
                </c:pt>
              </c:numCache>
            </c:numRef>
          </c:val>
        </c:ser>
        <c:overlap val="100"/>
        <c:axId val="79504896"/>
        <c:axId val="79506432"/>
      </c:barChart>
      <c:catAx>
        <c:axId val="7950489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9506432"/>
        <c:crosses val="autoZero"/>
        <c:auto val="1"/>
        <c:lblAlgn val="ctr"/>
        <c:lblOffset val="100"/>
      </c:catAx>
      <c:valAx>
        <c:axId val="79506432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9504896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Wealth_EGY!$B$67:$B$69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Wealth_EGY!$C$67:$C$69</c:f>
              <c:numCache>
                <c:formatCode>_(* #,##0_);_(* \(#,##0\);_(* "-"??_);_(@_)</c:formatCode>
                <c:ptCount val="3"/>
                <c:pt idx="0">
                  <c:v>15.521460717907065</c:v>
                </c:pt>
                <c:pt idx="1">
                  <c:v>71.584586628354501</c:v>
                </c:pt>
                <c:pt idx="2">
                  <c:v>12.893952653738424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Wealth_EGY!$B$72:$B$75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Wealth_EGY!$C$72:$C$75</c:f>
              <c:numCache>
                <c:formatCode>_(* #,##0_);_(* \(#,##0\);_(* "-"??_);_(@_)</c:formatCode>
                <c:ptCount val="4"/>
                <c:pt idx="0">
                  <c:v>9.394205610978803</c:v>
                </c:pt>
                <c:pt idx="1">
                  <c:v>0</c:v>
                </c:pt>
                <c:pt idx="2">
                  <c:v>90.162534219181978</c:v>
                </c:pt>
                <c:pt idx="3">
                  <c:v>0.44326016983921679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727606724540.6615</v>
      </c>
      <c r="E7" s="13">
        <f t="shared" ref="E7:X7" si="0">+E8+E9+E10</f>
        <v>714345340991.98242</v>
      </c>
      <c r="F7" s="13">
        <f t="shared" si="0"/>
        <v>733675048350.41382</v>
      </c>
      <c r="G7" s="13">
        <f t="shared" si="0"/>
        <v>754266944300.85095</v>
      </c>
      <c r="H7" s="13">
        <f t="shared" si="0"/>
        <v>779755773028.45361</v>
      </c>
      <c r="I7" s="13">
        <f t="shared" si="0"/>
        <v>794660382067.45923</v>
      </c>
      <c r="J7" s="13">
        <f t="shared" si="0"/>
        <v>816921410903.66589</v>
      </c>
      <c r="K7" s="13">
        <f t="shared" si="0"/>
        <v>839951163489.22046</v>
      </c>
      <c r="L7" s="13">
        <f t="shared" si="0"/>
        <v>840362686230.3385</v>
      </c>
      <c r="M7" s="13">
        <f t="shared" si="0"/>
        <v>871239051201.78662</v>
      </c>
      <c r="N7" s="13">
        <f t="shared" si="0"/>
        <v>896349413146.6106</v>
      </c>
      <c r="O7" s="13">
        <f t="shared" si="0"/>
        <v>917969167603.54443</v>
      </c>
      <c r="P7" s="13">
        <f t="shared" si="0"/>
        <v>935190240422.49292</v>
      </c>
      <c r="Q7" s="13">
        <f t="shared" si="0"/>
        <v>965859997131.37585</v>
      </c>
      <c r="R7" s="13">
        <f t="shared" si="0"/>
        <v>997414645034.09668</v>
      </c>
      <c r="S7" s="13">
        <f t="shared" si="0"/>
        <v>1004424911941.4242</v>
      </c>
      <c r="T7" s="13">
        <f t="shared" si="0"/>
        <v>1031086046203.0134</v>
      </c>
      <c r="U7" s="13">
        <f t="shared" si="0"/>
        <v>1076114778315.6323</v>
      </c>
      <c r="V7" s="13">
        <f t="shared" si="0"/>
        <v>1112082929699.4648</v>
      </c>
      <c r="W7" s="13">
        <f t="shared" si="0"/>
        <v>1145228466986.1909</v>
      </c>
      <c r="X7" s="13">
        <f t="shared" si="0"/>
        <v>1178804611422.9302</v>
      </c>
    </row>
    <row r="8" spans="1:24" s="22" customFormat="1" ht="15.75">
      <c r="A8" s="19">
        <v>1</v>
      </c>
      <c r="B8" s="20" t="s">
        <v>5</v>
      </c>
      <c r="C8" s="20"/>
      <c r="D8" s="21">
        <v>79629945843.551224</v>
      </c>
      <c r="E8" s="21">
        <v>83604808454.445099</v>
      </c>
      <c r="F8" s="21">
        <v>87145759564.318436</v>
      </c>
      <c r="G8" s="21">
        <v>91262275072.292923</v>
      </c>
      <c r="H8" s="21">
        <v>96354481843.515686</v>
      </c>
      <c r="I8" s="21">
        <v>101449349732.42218</v>
      </c>
      <c r="J8" s="21">
        <v>106975761812.32074</v>
      </c>
      <c r="K8" s="21">
        <v>113563105354.48352</v>
      </c>
      <c r="L8" s="21">
        <v>121663846503.32324</v>
      </c>
      <c r="M8" s="21">
        <v>129668364589.42035</v>
      </c>
      <c r="N8" s="21">
        <v>138013341042.97021</v>
      </c>
      <c r="O8" s="21">
        <v>145728369880.44104</v>
      </c>
      <c r="P8" s="21">
        <v>153863778630.33231</v>
      </c>
      <c r="Q8" s="21">
        <v>160846242523.92572</v>
      </c>
      <c r="R8" s="21">
        <v>168418312793.3927</v>
      </c>
      <c r="S8" s="21">
        <v>177679167770.76959</v>
      </c>
      <c r="T8" s="21">
        <v>188775413865.63</v>
      </c>
      <c r="U8" s="21">
        <v>203753797630.43054</v>
      </c>
      <c r="V8" s="21">
        <v>222023403540.02869</v>
      </c>
      <c r="W8" s="21">
        <v>236865424359.45923</v>
      </c>
      <c r="X8" s="21">
        <v>252060602548.27115</v>
      </c>
    </row>
    <row r="9" spans="1:24" s="22" customFormat="1" ht="15.75">
      <c r="A9" s="19">
        <v>2</v>
      </c>
      <c r="B9" s="20" t="s">
        <v>38</v>
      </c>
      <c r="C9" s="20"/>
      <c r="D9" s="21">
        <v>502730573066.50012</v>
      </c>
      <c r="E9" s="21">
        <v>489148619904.50543</v>
      </c>
      <c r="F9" s="21">
        <v>507725387340.46588</v>
      </c>
      <c r="G9" s="21">
        <v>526792311178.0141</v>
      </c>
      <c r="H9" s="21">
        <v>550856299521.38745</v>
      </c>
      <c r="I9" s="21">
        <v>564325702478.58545</v>
      </c>
      <c r="J9" s="21">
        <v>584854314635.65833</v>
      </c>
      <c r="K9" s="21">
        <v>604820355015.27563</v>
      </c>
      <c r="L9" s="21">
        <v>600618338865.54028</v>
      </c>
      <c r="M9" s="21">
        <v>626533465441.62207</v>
      </c>
      <c r="N9" s="21">
        <v>647235740109.51392</v>
      </c>
      <c r="O9" s="21">
        <v>664290090558.0592</v>
      </c>
      <c r="P9" s="21">
        <v>676389070706.44189</v>
      </c>
      <c r="Q9" s="21">
        <v>703476161210.9458</v>
      </c>
      <c r="R9" s="21">
        <v>730491599885.61267</v>
      </c>
      <c r="S9" s="21">
        <v>731444783859.95166</v>
      </c>
      <c r="T9" s="21">
        <v>750348549905.23169</v>
      </c>
      <c r="U9" s="21">
        <v>783748541582.12695</v>
      </c>
      <c r="V9" s="21">
        <v>805123012981.60156</v>
      </c>
      <c r="W9" s="21">
        <v>826834688529.77539</v>
      </c>
      <c r="X9" s="21">
        <v>849042247726.80737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145246205630.61014</v>
      </c>
      <c r="E10" s="21">
        <f t="shared" ref="E10:X10" si="1">+E13+E16+E19+E23</f>
        <v>141591912633.0318</v>
      </c>
      <c r="F10" s="21">
        <f t="shared" si="1"/>
        <v>138803901445.62952</v>
      </c>
      <c r="G10" s="21">
        <f t="shared" si="1"/>
        <v>136212358050.54396</v>
      </c>
      <c r="H10" s="21">
        <f t="shared" si="1"/>
        <v>132544991663.55054</v>
      </c>
      <c r="I10" s="21">
        <f t="shared" si="1"/>
        <v>128885329856.45168</v>
      </c>
      <c r="J10" s="21">
        <f t="shared" si="1"/>
        <v>125091334455.68686</v>
      </c>
      <c r="K10" s="21">
        <f t="shared" si="1"/>
        <v>121567703119.46127</v>
      </c>
      <c r="L10" s="21">
        <f t="shared" si="1"/>
        <v>118080500861.47495</v>
      </c>
      <c r="M10" s="21">
        <f t="shared" si="1"/>
        <v>115037221170.74414</v>
      </c>
      <c r="N10" s="21">
        <f t="shared" si="1"/>
        <v>111100331994.1265</v>
      </c>
      <c r="O10" s="21">
        <f t="shared" si="1"/>
        <v>107950707165.04417</v>
      </c>
      <c r="P10" s="21">
        <f t="shared" si="1"/>
        <v>104937391085.71878</v>
      </c>
      <c r="Q10" s="21">
        <f t="shared" si="1"/>
        <v>101537593396.50427</v>
      </c>
      <c r="R10" s="21">
        <f t="shared" si="1"/>
        <v>98504732355.091293</v>
      </c>
      <c r="S10" s="21">
        <f t="shared" si="1"/>
        <v>95300960310.703003</v>
      </c>
      <c r="T10" s="21">
        <f t="shared" si="1"/>
        <v>91962082432.151688</v>
      </c>
      <c r="U10" s="21">
        <f t="shared" si="1"/>
        <v>88612439103.074783</v>
      </c>
      <c r="V10" s="21">
        <f t="shared" si="1"/>
        <v>84936513177.834473</v>
      </c>
      <c r="W10" s="21">
        <f t="shared" si="1"/>
        <v>81528354096.956223</v>
      </c>
      <c r="X10" s="21">
        <f t="shared" si="1"/>
        <v>77701761147.851517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7978126928.4746656</v>
      </c>
      <c r="E11" s="38">
        <f t="shared" ref="E11:X11" si="2">+E13+E16</f>
        <v>7963062489.410326</v>
      </c>
      <c r="F11" s="38">
        <f t="shared" si="2"/>
        <v>8737374657.317421</v>
      </c>
      <c r="G11" s="38">
        <f t="shared" si="2"/>
        <v>9779833840.5697746</v>
      </c>
      <c r="H11" s="38">
        <f t="shared" si="2"/>
        <v>9779833840.5697746</v>
      </c>
      <c r="I11" s="38">
        <f t="shared" si="2"/>
        <v>9891310689.645895</v>
      </c>
      <c r="J11" s="38">
        <f t="shared" si="2"/>
        <v>9900349353.0844994</v>
      </c>
      <c r="K11" s="38">
        <f t="shared" si="2"/>
        <v>9942529782.4646511</v>
      </c>
      <c r="L11" s="38">
        <f t="shared" si="2"/>
        <v>9942529782.4646511</v>
      </c>
      <c r="M11" s="38">
        <f t="shared" si="2"/>
        <v>10493888252.219509</v>
      </c>
      <c r="N11" s="38">
        <f t="shared" si="2"/>
        <v>9915413792.148838</v>
      </c>
      <c r="O11" s="38">
        <f t="shared" si="2"/>
        <v>10057019519.353638</v>
      </c>
      <c r="P11" s="38">
        <f t="shared" si="2"/>
        <v>10316127871.260294</v>
      </c>
      <c r="Q11" s="38">
        <f t="shared" si="2"/>
        <v>10270934554.067272</v>
      </c>
      <c r="R11" s="38">
        <f t="shared" si="2"/>
        <v>10478823813.155169</v>
      </c>
      <c r="S11" s="38">
        <f t="shared" si="2"/>
        <v>10614403764.734232</v>
      </c>
      <c r="T11" s="38">
        <f t="shared" si="2"/>
        <v>10644532642.862913</v>
      </c>
      <c r="U11" s="38">
        <f t="shared" si="2"/>
        <v>10659597081.927254</v>
      </c>
      <c r="V11" s="38">
        <f t="shared" si="2"/>
        <v>10671648633.178726</v>
      </c>
      <c r="W11" s="38">
        <f t="shared" si="2"/>
        <v>11114543141.670334</v>
      </c>
      <c r="X11" s="38">
        <f t="shared" si="2"/>
        <v>11060311161.038708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137268078702.13545</v>
      </c>
      <c r="E12" s="38">
        <f t="shared" ref="E12:X12" si="3">+E23+E19</f>
        <v>133628850143.62148</v>
      </c>
      <c r="F12" s="38">
        <f t="shared" si="3"/>
        <v>130066526788.31209</v>
      </c>
      <c r="G12" s="38">
        <f t="shared" si="3"/>
        <v>126432524209.97418</v>
      </c>
      <c r="H12" s="38">
        <f t="shared" si="3"/>
        <v>122765157822.98076</v>
      </c>
      <c r="I12" s="38">
        <f t="shared" si="3"/>
        <v>118994019166.80579</v>
      </c>
      <c r="J12" s="38">
        <f t="shared" si="3"/>
        <v>115190985102.60236</v>
      </c>
      <c r="K12" s="38">
        <f t="shared" si="3"/>
        <v>111625173336.99663</v>
      </c>
      <c r="L12" s="38">
        <f t="shared" si="3"/>
        <v>108137971079.0103</v>
      </c>
      <c r="M12" s="38">
        <f t="shared" si="3"/>
        <v>104543332918.52463</v>
      </c>
      <c r="N12" s="38">
        <f t="shared" si="3"/>
        <v>101184918201.97766</v>
      </c>
      <c r="O12" s="38">
        <f t="shared" si="3"/>
        <v>97893687645.690536</v>
      </c>
      <c r="P12" s="38">
        <f t="shared" si="3"/>
        <v>94621263214.458481</v>
      </c>
      <c r="Q12" s="38">
        <f t="shared" si="3"/>
        <v>91266658842.436996</v>
      </c>
      <c r="R12" s="38">
        <f t="shared" si="3"/>
        <v>88025908541.936127</v>
      </c>
      <c r="S12" s="38">
        <f t="shared" si="3"/>
        <v>84686556545.968765</v>
      </c>
      <c r="T12" s="38">
        <f t="shared" si="3"/>
        <v>81317549789.288773</v>
      </c>
      <c r="U12" s="38">
        <f t="shared" si="3"/>
        <v>77952842021.147537</v>
      </c>
      <c r="V12" s="38">
        <f t="shared" si="3"/>
        <v>74264864544.655746</v>
      </c>
      <c r="W12" s="38">
        <f t="shared" si="3"/>
        <v>70413810955.285889</v>
      </c>
      <c r="X12" s="38">
        <f t="shared" si="3"/>
        <v>66641449986.812805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7978126928.4746656</v>
      </c>
      <c r="E13" s="13">
        <f t="shared" ref="E13:X13" si="4">+E14+E15</f>
        <v>7963062489.410326</v>
      </c>
      <c r="F13" s="13">
        <f t="shared" si="4"/>
        <v>8737374657.317421</v>
      </c>
      <c r="G13" s="13">
        <f t="shared" si="4"/>
        <v>9779833840.5697746</v>
      </c>
      <c r="H13" s="13">
        <f t="shared" si="4"/>
        <v>9779833840.5697746</v>
      </c>
      <c r="I13" s="13">
        <f t="shared" si="4"/>
        <v>9891310689.645895</v>
      </c>
      <c r="J13" s="13">
        <f t="shared" si="4"/>
        <v>9900349353.0844994</v>
      </c>
      <c r="K13" s="13">
        <f t="shared" si="4"/>
        <v>9942529782.4646511</v>
      </c>
      <c r="L13" s="13">
        <f t="shared" si="4"/>
        <v>9942529782.4646511</v>
      </c>
      <c r="M13" s="13">
        <f t="shared" si="4"/>
        <v>10493888252.219509</v>
      </c>
      <c r="N13" s="13">
        <f t="shared" si="4"/>
        <v>9915413792.148838</v>
      </c>
      <c r="O13" s="13">
        <f t="shared" si="4"/>
        <v>10057019519.353638</v>
      </c>
      <c r="P13" s="13">
        <f t="shared" si="4"/>
        <v>10316127871.260294</v>
      </c>
      <c r="Q13" s="13">
        <f t="shared" si="4"/>
        <v>10270934554.067272</v>
      </c>
      <c r="R13" s="13">
        <f t="shared" si="4"/>
        <v>10478823813.155169</v>
      </c>
      <c r="S13" s="13">
        <f t="shared" si="4"/>
        <v>10614403764.734232</v>
      </c>
      <c r="T13" s="13">
        <f t="shared" si="4"/>
        <v>10644532642.862913</v>
      </c>
      <c r="U13" s="13">
        <f t="shared" si="4"/>
        <v>10659597081.927254</v>
      </c>
      <c r="V13" s="13">
        <f t="shared" si="4"/>
        <v>10671648633.178726</v>
      </c>
      <c r="W13" s="13">
        <f t="shared" si="4"/>
        <v>11114543141.670334</v>
      </c>
      <c r="X13" s="13">
        <f t="shared" si="4"/>
        <v>11060311161.038708</v>
      </c>
    </row>
    <row r="14" spans="1:24" ht="15.75">
      <c r="A14" s="8" t="s">
        <v>43</v>
      </c>
      <c r="B14" s="2" t="s">
        <v>27</v>
      </c>
      <c r="C14" s="10"/>
      <c r="D14" s="11">
        <v>7978126928.4746656</v>
      </c>
      <c r="E14" s="11">
        <v>7963062489.410326</v>
      </c>
      <c r="F14" s="11">
        <v>8737374657.317421</v>
      </c>
      <c r="G14" s="11">
        <v>9779833840.5697746</v>
      </c>
      <c r="H14" s="11">
        <v>9779833840.5697746</v>
      </c>
      <c r="I14" s="11">
        <v>9891310689.645895</v>
      </c>
      <c r="J14" s="11">
        <v>9900349353.0844994</v>
      </c>
      <c r="K14" s="11">
        <v>9942529782.4646511</v>
      </c>
      <c r="L14" s="11">
        <v>9942529782.4646511</v>
      </c>
      <c r="M14" s="11">
        <v>10493888252.219509</v>
      </c>
      <c r="N14" s="11">
        <v>9915413792.148838</v>
      </c>
      <c r="O14" s="11">
        <v>10057019519.353638</v>
      </c>
      <c r="P14" s="11">
        <v>10316127871.260294</v>
      </c>
      <c r="Q14" s="11">
        <v>10270934554.067272</v>
      </c>
      <c r="R14" s="11">
        <v>10478823813.155169</v>
      </c>
      <c r="S14" s="11">
        <v>10614403764.734232</v>
      </c>
      <c r="T14" s="11">
        <v>10644532642.862913</v>
      </c>
      <c r="U14" s="11">
        <v>10659597081.927254</v>
      </c>
      <c r="V14" s="11">
        <v>10671648633.178726</v>
      </c>
      <c r="W14" s="11">
        <v>11114543141.670334</v>
      </c>
      <c r="X14" s="11">
        <v>11060311161.038708</v>
      </c>
    </row>
    <row r="15" spans="1:24" ht="15.75">
      <c r="A15" s="8" t="s">
        <v>47</v>
      </c>
      <c r="B15" s="2" t="s">
        <v>6</v>
      </c>
      <c r="C15" s="10"/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  <c r="V15" s="11">
        <v>0</v>
      </c>
      <c r="W15" s="11">
        <v>0</v>
      </c>
      <c r="X15" s="11">
        <v>0</v>
      </c>
    </row>
    <row r="16" spans="1:24" ht="15.75">
      <c r="A16" s="15" t="s">
        <v>44</v>
      </c>
      <c r="B16" s="10" t="s">
        <v>11</v>
      </c>
      <c r="C16" s="10"/>
      <c r="D16" s="13">
        <f>+D17+D18</f>
        <v>0</v>
      </c>
      <c r="E16" s="13">
        <f t="shared" ref="E16:X16" si="5">+E17+E18</f>
        <v>0</v>
      </c>
      <c r="F16" s="13">
        <f t="shared" si="5"/>
        <v>0</v>
      </c>
      <c r="G16" s="13">
        <f t="shared" si="5"/>
        <v>0</v>
      </c>
      <c r="H16" s="13">
        <f t="shared" si="5"/>
        <v>0</v>
      </c>
      <c r="I16" s="13">
        <f t="shared" si="5"/>
        <v>0</v>
      </c>
      <c r="J16" s="13">
        <f t="shared" si="5"/>
        <v>0</v>
      </c>
      <c r="K16" s="13">
        <f t="shared" si="5"/>
        <v>0</v>
      </c>
      <c r="L16" s="13">
        <f t="shared" si="5"/>
        <v>0</v>
      </c>
      <c r="M16" s="13">
        <f t="shared" si="5"/>
        <v>0</v>
      </c>
      <c r="N16" s="13">
        <f t="shared" si="5"/>
        <v>0</v>
      </c>
      <c r="O16" s="13">
        <f t="shared" si="5"/>
        <v>0</v>
      </c>
      <c r="P16" s="13">
        <f t="shared" si="5"/>
        <v>0</v>
      </c>
      <c r="Q16" s="13">
        <f t="shared" si="5"/>
        <v>0</v>
      </c>
      <c r="R16" s="13">
        <f t="shared" si="5"/>
        <v>0</v>
      </c>
      <c r="S16" s="13">
        <f t="shared" si="5"/>
        <v>0</v>
      </c>
      <c r="T16" s="13">
        <f t="shared" si="5"/>
        <v>0</v>
      </c>
      <c r="U16" s="13">
        <f t="shared" si="5"/>
        <v>0</v>
      </c>
      <c r="V16" s="13">
        <f t="shared" si="5"/>
        <v>0</v>
      </c>
      <c r="W16" s="13">
        <f t="shared" si="5"/>
        <v>0</v>
      </c>
      <c r="X16" s="13">
        <f t="shared" si="5"/>
        <v>0</v>
      </c>
    </row>
    <row r="17" spans="1:24">
      <c r="A17" s="8" t="s">
        <v>45</v>
      </c>
      <c r="B17" s="2" t="s">
        <v>7</v>
      </c>
      <c r="C17" s="2"/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14">
        <v>0</v>
      </c>
      <c r="X17" s="14">
        <v>0</v>
      </c>
    </row>
    <row r="18" spans="1:24">
      <c r="A18" s="8" t="s">
        <v>46</v>
      </c>
      <c r="B18" s="2" t="s">
        <v>62</v>
      </c>
      <c r="C18" s="2"/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14">
        <v>0</v>
      </c>
      <c r="X18" s="14">
        <v>0</v>
      </c>
    </row>
    <row r="19" spans="1:24" ht="15.75">
      <c r="A19" s="15" t="s">
        <v>48</v>
      </c>
      <c r="B19" s="10" t="s">
        <v>12</v>
      </c>
      <c r="C19" s="10"/>
      <c r="D19" s="13">
        <f>+D20+D21+D22</f>
        <v>136743694188.19031</v>
      </c>
      <c r="E19" s="13">
        <f t="shared" ref="E19:X19" si="6">+E20+E21+E22</f>
        <v>133105966798.49472</v>
      </c>
      <c r="F19" s="13">
        <f t="shared" si="6"/>
        <v>129545071772.09868</v>
      </c>
      <c r="G19" s="13">
        <f t="shared" si="6"/>
        <v>125912132603.06454</v>
      </c>
      <c r="H19" s="13">
        <f t="shared" si="6"/>
        <v>122245832497.75522</v>
      </c>
      <c r="I19" s="13">
        <f t="shared" si="6"/>
        <v>118476200671.61362</v>
      </c>
      <c r="J19" s="13">
        <f t="shared" si="6"/>
        <v>114676381922.89816</v>
      </c>
      <c r="K19" s="13">
        <f t="shared" si="6"/>
        <v>111114815073.92902</v>
      </c>
      <c r="L19" s="13">
        <f t="shared" si="6"/>
        <v>107631893935.71085</v>
      </c>
      <c r="M19" s="13">
        <f t="shared" si="6"/>
        <v>104041305354.08588</v>
      </c>
      <c r="N19" s="13">
        <f t="shared" si="6"/>
        <v>100687250528.95599</v>
      </c>
      <c r="O19" s="13">
        <f t="shared" si="6"/>
        <v>97399120890.239441</v>
      </c>
      <c r="P19" s="13">
        <f t="shared" si="6"/>
        <v>94131544340.789551</v>
      </c>
      <c r="Q19" s="13">
        <f t="shared" si="6"/>
        <v>90785625537.653717</v>
      </c>
      <c r="R19" s="13">
        <f t="shared" si="6"/>
        <v>87553702833.708511</v>
      </c>
      <c r="S19" s="13">
        <f t="shared" si="6"/>
        <v>84224777737.471985</v>
      </c>
      <c r="T19" s="13">
        <f t="shared" si="6"/>
        <v>80864431485.971161</v>
      </c>
      <c r="U19" s="13">
        <f t="shared" si="6"/>
        <v>77508835349.833832</v>
      </c>
      <c r="V19" s="13">
        <f t="shared" si="6"/>
        <v>73830232984.576508</v>
      </c>
      <c r="W19" s="13">
        <f t="shared" si="6"/>
        <v>70003954367.784561</v>
      </c>
      <c r="X19" s="13">
        <f t="shared" si="6"/>
        <v>66243613376.074524</v>
      </c>
    </row>
    <row r="20" spans="1:24" s="16" customFormat="1">
      <c r="A20" s="8" t="s">
        <v>59</v>
      </c>
      <c r="B20" s="2" t="s">
        <v>13</v>
      </c>
      <c r="C20" s="2"/>
      <c r="D20" s="11">
        <v>99585887861.001404</v>
      </c>
      <c r="E20" s="11">
        <v>96100706731.973526</v>
      </c>
      <c r="F20" s="11">
        <v>92705723152.426422</v>
      </c>
      <c r="G20" s="11">
        <v>89262258010.797165</v>
      </c>
      <c r="H20" s="11">
        <v>85797176402.970459</v>
      </c>
      <c r="I20" s="11">
        <v>82236148024.126968</v>
      </c>
      <c r="J20" s="11">
        <v>78661214303.50943</v>
      </c>
      <c r="K20" s="11">
        <v>75326210729.116516</v>
      </c>
      <c r="L20" s="11">
        <v>72073880657.022629</v>
      </c>
      <c r="M20" s="11">
        <v>68729490833.770508</v>
      </c>
      <c r="N20" s="11">
        <v>65682555114.177322</v>
      </c>
      <c r="O20" s="11">
        <v>62806434985.893898</v>
      </c>
      <c r="P20" s="11">
        <v>59958420056.029655</v>
      </c>
      <c r="Q20" s="11">
        <v>57115471722.453087</v>
      </c>
      <c r="R20" s="11">
        <v>54429986071.856247</v>
      </c>
      <c r="S20" s="11">
        <v>51814315728.915321</v>
      </c>
      <c r="T20" s="11">
        <v>49212536885.625359</v>
      </c>
      <c r="U20" s="11">
        <v>46637325361.917336</v>
      </c>
      <c r="V20" s="11">
        <v>43948384944.938644</v>
      </c>
      <c r="W20" s="11">
        <v>41174199045.419678</v>
      </c>
      <c r="X20" s="11">
        <v>38443126618.877167</v>
      </c>
    </row>
    <row r="21" spans="1:24" s="16" customFormat="1">
      <c r="A21" s="8" t="s">
        <v>60</v>
      </c>
      <c r="B21" s="2" t="s">
        <v>14</v>
      </c>
      <c r="C21" s="2"/>
      <c r="D21" s="11">
        <v>37157806327.188904</v>
      </c>
      <c r="E21" s="11">
        <v>37005260066.521202</v>
      </c>
      <c r="F21" s="11">
        <v>36839348619.672256</v>
      </c>
      <c r="G21" s="11">
        <v>36649874592.26738</v>
      </c>
      <c r="H21" s="11">
        <v>36448656094.784767</v>
      </c>
      <c r="I21" s="11">
        <v>36240052647.486656</v>
      </c>
      <c r="J21" s="11">
        <v>36015167619.388741</v>
      </c>
      <c r="K21" s="11">
        <v>35788604344.812492</v>
      </c>
      <c r="L21" s="11">
        <v>35558013278.688217</v>
      </c>
      <c r="M21" s="11">
        <v>35311814520.315361</v>
      </c>
      <c r="N21" s="11">
        <v>35004695414.778664</v>
      </c>
      <c r="O21" s="11">
        <v>34592685904.345551</v>
      </c>
      <c r="P21" s="11">
        <v>34173124284.759899</v>
      </c>
      <c r="Q21" s="11">
        <v>33670153815.200623</v>
      </c>
      <c r="R21" s="11">
        <v>33123716761.852268</v>
      </c>
      <c r="S21" s="11">
        <v>32410462008.556664</v>
      </c>
      <c r="T21" s="11">
        <v>31651894600.345806</v>
      </c>
      <c r="U21" s="11">
        <v>30871509987.916492</v>
      </c>
      <c r="V21" s="11">
        <v>29881848039.637859</v>
      </c>
      <c r="W21" s="11">
        <v>28829755322.36488</v>
      </c>
      <c r="X21" s="11">
        <v>27800486757.197357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524384513.94514966</v>
      </c>
      <c r="E23" s="13">
        <f t="shared" ref="E23:X23" si="7">+E24+E25+E26+E27+E28+E29+E30+E31+E32+E33</f>
        <v>522883345.12675256</v>
      </c>
      <c r="F23" s="13">
        <f t="shared" si="7"/>
        <v>521455016.21341556</v>
      </c>
      <c r="G23" s="13">
        <f t="shared" si="7"/>
        <v>520391606.90964431</v>
      </c>
      <c r="H23" s="13">
        <f t="shared" si="7"/>
        <v>519325325.2255435</v>
      </c>
      <c r="I23" s="13">
        <f t="shared" si="7"/>
        <v>517818495.19217569</v>
      </c>
      <c r="J23" s="13">
        <f t="shared" si="7"/>
        <v>514603179.70418882</v>
      </c>
      <c r="K23" s="13">
        <f t="shared" si="7"/>
        <v>510358263.0676114</v>
      </c>
      <c r="L23" s="13">
        <f t="shared" si="7"/>
        <v>506077143.29945672</v>
      </c>
      <c r="M23" s="13">
        <f t="shared" si="7"/>
        <v>502027564.4387517</v>
      </c>
      <c r="N23" s="13">
        <f t="shared" si="7"/>
        <v>497667673.02167082</v>
      </c>
      <c r="O23" s="13">
        <f t="shared" si="7"/>
        <v>494566755.4511019</v>
      </c>
      <c r="P23" s="13">
        <f t="shared" si="7"/>
        <v>489718873.66892332</v>
      </c>
      <c r="Q23" s="13">
        <f t="shared" si="7"/>
        <v>481033304.78328514</v>
      </c>
      <c r="R23" s="13">
        <f t="shared" si="7"/>
        <v>472205708.22761333</v>
      </c>
      <c r="S23" s="13">
        <f t="shared" si="7"/>
        <v>461778808.49677366</v>
      </c>
      <c r="T23" s="13">
        <f t="shared" si="7"/>
        <v>453118303.31761199</v>
      </c>
      <c r="U23" s="13">
        <f t="shared" si="7"/>
        <v>444006671.3137036</v>
      </c>
      <c r="V23" s="13">
        <f t="shared" si="7"/>
        <v>434631560.07923549</v>
      </c>
      <c r="W23" s="13">
        <f t="shared" si="7"/>
        <v>409856587.50133306</v>
      </c>
      <c r="X23" s="13">
        <f t="shared" si="7"/>
        <v>397836610.73828357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524384513.94514966</v>
      </c>
      <c r="E30" s="11">
        <v>522883345.12675256</v>
      </c>
      <c r="F30" s="11">
        <v>521455016.21341556</v>
      </c>
      <c r="G30" s="11">
        <v>520391606.90964431</v>
      </c>
      <c r="H30" s="11">
        <v>519325325.2255435</v>
      </c>
      <c r="I30" s="11">
        <v>517818495.19217569</v>
      </c>
      <c r="J30" s="11">
        <v>514603179.70418882</v>
      </c>
      <c r="K30" s="11">
        <v>510358263.0676114</v>
      </c>
      <c r="L30" s="11">
        <v>506077143.29945672</v>
      </c>
      <c r="M30" s="11">
        <v>502027564.4387517</v>
      </c>
      <c r="N30" s="11">
        <v>497667673.02167082</v>
      </c>
      <c r="O30" s="11">
        <v>494566755.4511019</v>
      </c>
      <c r="P30" s="11">
        <v>489718873.66892332</v>
      </c>
      <c r="Q30" s="11">
        <v>481033304.78328514</v>
      </c>
      <c r="R30" s="11">
        <v>472205708.22761333</v>
      </c>
      <c r="S30" s="11">
        <v>461778808.49677366</v>
      </c>
      <c r="T30" s="11">
        <v>453118303.31761199</v>
      </c>
      <c r="U30" s="11">
        <v>444006671.3137036</v>
      </c>
      <c r="V30" s="11">
        <v>434631560.07923549</v>
      </c>
      <c r="W30" s="11">
        <v>409856587.50133306</v>
      </c>
      <c r="X30" s="11">
        <v>397836610.73828357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48636682431.403687</v>
      </c>
      <c r="E35" s="11">
        <v>51234520654.87851</v>
      </c>
      <c r="F35" s="11">
        <v>54648490029.469719</v>
      </c>
      <c r="G35" s="11">
        <v>56235692759.401527</v>
      </c>
      <c r="H35" s="11">
        <v>58455884668.267693</v>
      </c>
      <c r="I35" s="11">
        <v>61120114958.994164</v>
      </c>
      <c r="J35" s="11">
        <v>64248031347.654091</v>
      </c>
      <c r="K35" s="11">
        <v>67775975234.060158</v>
      </c>
      <c r="L35" s="11">
        <v>70503327377.748581</v>
      </c>
      <c r="M35" s="11">
        <v>74811014408.489624</v>
      </c>
      <c r="N35" s="11">
        <v>78838319442.99324</v>
      </c>
      <c r="O35" s="11">
        <v>81616650131.504868</v>
      </c>
      <c r="P35" s="11">
        <v>84216555913.28038</v>
      </c>
      <c r="Q35" s="11">
        <v>86839293732.63446</v>
      </c>
      <c r="R35" s="11">
        <v>90417774994.789444</v>
      </c>
      <c r="S35" s="11">
        <v>94461026849.537125</v>
      </c>
      <c r="T35" s="11">
        <v>100925786683.40491</v>
      </c>
      <c r="U35" s="11">
        <v>108079232272.6185</v>
      </c>
      <c r="V35" s="11">
        <v>115812289159.74001</v>
      </c>
      <c r="W35" s="11">
        <v>121239403073.50301</v>
      </c>
      <c r="X35" s="11">
        <v>127479879889.61259</v>
      </c>
    </row>
    <row r="36" spans="1:24" ht="15.75">
      <c r="A36" s="25">
        <v>5</v>
      </c>
      <c r="B36" s="9" t="s">
        <v>9</v>
      </c>
      <c r="C36" s="10"/>
      <c r="D36" s="11">
        <v>56843275.000000007</v>
      </c>
      <c r="E36" s="11">
        <v>57952386.000000007</v>
      </c>
      <c r="F36" s="11">
        <v>59004372</v>
      </c>
      <c r="G36" s="11">
        <v>60020422.999999993</v>
      </c>
      <c r="H36" s="11">
        <v>61032081.000000007</v>
      </c>
      <c r="I36" s="11">
        <v>62063809.999999993</v>
      </c>
      <c r="J36" s="11">
        <v>63120498</v>
      </c>
      <c r="K36" s="11">
        <v>64199588.000000015</v>
      </c>
      <c r="L36" s="11">
        <v>65309201</v>
      </c>
      <c r="M36" s="11">
        <v>66457136</v>
      </c>
      <c r="N36" s="11">
        <v>67648418.999999985</v>
      </c>
      <c r="O36" s="11">
        <v>68888032</v>
      </c>
      <c r="P36" s="11">
        <v>70174632</v>
      </c>
      <c r="Q36" s="11">
        <v>71498432.999999985</v>
      </c>
      <c r="R36" s="11">
        <v>72844998</v>
      </c>
      <c r="S36" s="11">
        <v>74203215.000000015</v>
      </c>
      <c r="T36" s="11">
        <v>75568453</v>
      </c>
      <c r="U36" s="11">
        <v>76941571.999999985</v>
      </c>
      <c r="V36" s="11">
        <v>78323297.99999997</v>
      </c>
      <c r="W36" s="11">
        <v>79716203.000000015</v>
      </c>
      <c r="X36" s="11">
        <v>81121077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12800.225260431624</v>
      </c>
      <c r="E39" s="11">
        <f t="shared" si="8"/>
        <v>12326.418121800582</v>
      </c>
      <c r="F39" s="11">
        <f t="shared" si="8"/>
        <v>12434.248912104578</v>
      </c>
      <c r="G39" s="11">
        <f t="shared" si="8"/>
        <v>12566.838196072877</v>
      </c>
      <c r="H39" s="11">
        <f t="shared" si="8"/>
        <v>12776.162310907497</v>
      </c>
      <c r="I39" s="11">
        <f t="shared" si="8"/>
        <v>12803.925219342147</v>
      </c>
      <c r="J39" s="11">
        <f t="shared" si="8"/>
        <v>12942.252307699884</v>
      </c>
      <c r="K39" s="11">
        <f t="shared" si="8"/>
        <v>13083.435418451911</v>
      </c>
      <c r="L39" s="11">
        <f t="shared" si="8"/>
        <v>12867.447057426694</v>
      </c>
      <c r="M39" s="11">
        <f t="shared" si="8"/>
        <v>13109.789311441085</v>
      </c>
      <c r="N39" s="11">
        <f t="shared" si="8"/>
        <v>13250.116209613278</v>
      </c>
      <c r="O39" s="11">
        <f t="shared" si="8"/>
        <v>13325.524636899838</v>
      </c>
      <c r="P39" s="11">
        <f t="shared" si="8"/>
        <v>13326.614102123014</v>
      </c>
      <c r="Q39" s="11">
        <f t="shared" si="8"/>
        <v>13508.82748900771</v>
      </c>
      <c r="R39" s="11">
        <f t="shared" si="8"/>
        <v>13692.287355599854</v>
      </c>
      <c r="S39" s="11">
        <f t="shared" si="8"/>
        <v>13536.137375468488</v>
      </c>
      <c r="T39" s="11">
        <f t="shared" si="8"/>
        <v>13644.39796330108</v>
      </c>
      <c r="U39" s="11">
        <f t="shared" si="8"/>
        <v>13986.129349107041</v>
      </c>
      <c r="V39" s="11">
        <f t="shared" si="8"/>
        <v>14198.622352438035</v>
      </c>
      <c r="W39" s="11">
        <f t="shared" si="8"/>
        <v>14366.319818145261</v>
      </c>
      <c r="X39" s="11">
        <f t="shared" si="8"/>
        <v>14531.422104059715</v>
      </c>
    </row>
    <row r="40" spans="1:24" ht="15.75">
      <c r="B40" s="20" t="s">
        <v>5</v>
      </c>
      <c r="C40" s="7"/>
      <c r="D40" s="11">
        <f t="shared" ref="D40:X40" si="9">+D8/D36</f>
        <v>1400.868367340749</v>
      </c>
      <c r="E40" s="11">
        <f t="shared" si="9"/>
        <v>1442.6465280384675</v>
      </c>
      <c r="F40" s="11">
        <f t="shared" si="9"/>
        <v>1476.9373287172421</v>
      </c>
      <c r="G40" s="11">
        <f t="shared" si="9"/>
        <v>1520.5203580836633</v>
      </c>
      <c r="H40" s="11">
        <f t="shared" si="9"/>
        <v>1578.7513757480376</v>
      </c>
      <c r="I40" s="11">
        <f t="shared" si="9"/>
        <v>1634.5975171750201</v>
      </c>
      <c r="J40" s="11">
        <f t="shared" si="9"/>
        <v>1694.7864038132388</v>
      </c>
      <c r="K40" s="11">
        <f t="shared" si="9"/>
        <v>1768.9070738971641</v>
      </c>
      <c r="L40" s="11">
        <f t="shared" si="9"/>
        <v>1862.889832373286</v>
      </c>
      <c r="M40" s="11">
        <f t="shared" si="9"/>
        <v>1951.1578800118673</v>
      </c>
      <c r="N40" s="11">
        <f t="shared" si="9"/>
        <v>2040.156194085929</v>
      </c>
      <c r="O40" s="11">
        <f t="shared" si="9"/>
        <v>2115.4381341659032</v>
      </c>
      <c r="P40" s="11">
        <f t="shared" si="9"/>
        <v>2192.5840470432722</v>
      </c>
      <c r="Q40" s="11">
        <f t="shared" si="9"/>
        <v>2249.6471009920701</v>
      </c>
      <c r="R40" s="11">
        <f t="shared" si="9"/>
        <v>2312.0092994359434</v>
      </c>
      <c r="S40" s="11">
        <f t="shared" si="9"/>
        <v>2394.4941977348226</v>
      </c>
      <c r="T40" s="11">
        <f t="shared" si="9"/>
        <v>2498.0717001793064</v>
      </c>
      <c r="U40" s="11">
        <f t="shared" si="9"/>
        <v>2648.1626555593457</v>
      </c>
      <c r="V40" s="11">
        <f t="shared" si="9"/>
        <v>2834.7044775876111</v>
      </c>
      <c r="W40" s="11">
        <f t="shared" si="9"/>
        <v>2971.358587657006</v>
      </c>
      <c r="X40" s="11">
        <f t="shared" si="9"/>
        <v>3107.2146952421645</v>
      </c>
    </row>
    <row r="41" spans="1:24" ht="15.75">
      <c r="B41" s="20" t="s">
        <v>38</v>
      </c>
      <c r="C41" s="7"/>
      <c r="D41" s="37">
        <f>+D9/D36</f>
        <v>8844.152154612837</v>
      </c>
      <c r="E41" s="37">
        <f t="shared" ref="E41:X41" si="10">+E9/E36</f>
        <v>8440.5259846334084</v>
      </c>
      <c r="F41" s="37">
        <f t="shared" si="10"/>
        <v>8604.8774036687628</v>
      </c>
      <c r="G41" s="37">
        <f t="shared" si="10"/>
        <v>8776.8843478163126</v>
      </c>
      <c r="H41" s="37">
        <f t="shared" si="10"/>
        <v>9025.684369526698</v>
      </c>
      <c r="I41" s="37">
        <f t="shared" si="10"/>
        <v>9092.6693427068931</v>
      </c>
      <c r="J41" s="37">
        <f t="shared" si="10"/>
        <v>9265.6796629782348</v>
      </c>
      <c r="K41" s="37">
        <f t="shared" si="10"/>
        <v>9420.9382623339498</v>
      </c>
      <c r="L41" s="37">
        <f t="shared" si="10"/>
        <v>9196.5347863548395</v>
      </c>
      <c r="M41" s="37">
        <f t="shared" si="10"/>
        <v>9427.6326539503916</v>
      </c>
      <c r="N41" s="37">
        <f t="shared" si="10"/>
        <v>9567.6403037521704</v>
      </c>
      <c r="O41" s="37">
        <f t="shared" si="10"/>
        <v>9643.0406163738171</v>
      </c>
      <c r="P41" s="37">
        <f t="shared" si="10"/>
        <v>9638.6550442678763</v>
      </c>
      <c r="Q41" s="37">
        <f t="shared" si="10"/>
        <v>9839.043062817138</v>
      </c>
      <c r="R41" s="37">
        <f t="shared" si="10"/>
        <v>10028.026905644403</v>
      </c>
      <c r="S41" s="37">
        <f t="shared" si="10"/>
        <v>9857.3193069862482</v>
      </c>
      <c r="T41" s="37">
        <f t="shared" si="10"/>
        <v>9929.3887874776483</v>
      </c>
      <c r="U41" s="37">
        <f t="shared" si="10"/>
        <v>10186.281891694742</v>
      </c>
      <c r="V41" s="37">
        <f t="shared" si="10"/>
        <v>10279.483034302282</v>
      </c>
      <c r="W41" s="37">
        <f t="shared" si="10"/>
        <v>10372.228698973222</v>
      </c>
      <c r="X41" s="37">
        <f t="shared" si="10"/>
        <v>10466.358178735809</v>
      </c>
    </row>
    <row r="42" spans="1:24" ht="15.75">
      <c r="B42" s="20" t="s">
        <v>10</v>
      </c>
      <c r="C42" s="9"/>
      <c r="D42" s="11">
        <f t="shared" ref="D42:X42" si="11">+D10/D36</f>
        <v>2555.2047384780367</v>
      </c>
      <c r="E42" s="11">
        <f t="shared" si="11"/>
        <v>2443.245609128704</v>
      </c>
      <c r="F42" s="11">
        <f t="shared" si="11"/>
        <v>2352.4341797185725</v>
      </c>
      <c r="G42" s="11">
        <f t="shared" si="11"/>
        <v>2269.433490172903</v>
      </c>
      <c r="H42" s="11">
        <f t="shared" si="11"/>
        <v>2171.7265656327618</v>
      </c>
      <c r="I42" s="11">
        <f t="shared" si="11"/>
        <v>2076.6583594602344</v>
      </c>
      <c r="J42" s="11">
        <f t="shared" si="11"/>
        <v>1981.7862409084107</v>
      </c>
      <c r="K42" s="11">
        <f t="shared" si="11"/>
        <v>1893.5900822207961</v>
      </c>
      <c r="L42" s="11">
        <f t="shared" si="11"/>
        <v>1808.0224386985678</v>
      </c>
      <c r="M42" s="11">
        <f t="shared" si="11"/>
        <v>1730.9987774788269</v>
      </c>
      <c r="N42" s="11">
        <f t="shared" si="11"/>
        <v>1642.3197117751786</v>
      </c>
      <c r="O42" s="11">
        <f t="shared" si="11"/>
        <v>1567.0458863601179</v>
      </c>
      <c r="P42" s="11">
        <f t="shared" si="11"/>
        <v>1495.3750108118668</v>
      </c>
      <c r="Q42" s="11">
        <f t="shared" si="11"/>
        <v>1420.1373251985019</v>
      </c>
      <c r="R42" s="11">
        <f t="shared" si="11"/>
        <v>1352.2511505195084</v>
      </c>
      <c r="S42" s="11">
        <f t="shared" si="11"/>
        <v>1284.3238707474195</v>
      </c>
      <c r="T42" s="11">
        <f t="shared" si="11"/>
        <v>1216.9374756441248</v>
      </c>
      <c r="U42" s="11">
        <f t="shared" si="11"/>
        <v>1151.684801852954</v>
      </c>
      <c r="V42" s="11">
        <f t="shared" si="11"/>
        <v>1084.4348405481408</v>
      </c>
      <c r="W42" s="11">
        <f t="shared" si="11"/>
        <v>1022.7325315150323</v>
      </c>
      <c r="X42" s="11">
        <f t="shared" si="11"/>
        <v>957.84923008173962</v>
      </c>
    </row>
    <row r="43" spans="1:24" ht="15.75">
      <c r="B43" s="26" t="s">
        <v>32</v>
      </c>
      <c r="C43" s="9"/>
      <c r="D43" s="11">
        <f t="shared" ref="D43:X43" si="12">+D11/D36</f>
        <v>140.35304842084952</v>
      </c>
      <c r="E43" s="11">
        <f t="shared" si="12"/>
        <v>137.40698250819776</v>
      </c>
      <c r="F43" s="11">
        <f t="shared" si="12"/>
        <v>148.0801228986459</v>
      </c>
      <c r="G43" s="11">
        <f t="shared" si="12"/>
        <v>162.94176801402708</v>
      </c>
      <c r="H43" s="11">
        <f t="shared" si="12"/>
        <v>160.24087136353376</v>
      </c>
      <c r="I43" s="11">
        <f t="shared" si="12"/>
        <v>159.37324327407384</v>
      </c>
      <c r="J43" s="11">
        <f t="shared" si="12"/>
        <v>156.84840371640445</v>
      </c>
      <c r="K43" s="11">
        <f t="shared" si="12"/>
        <v>154.86905901116762</v>
      </c>
      <c r="L43" s="11">
        <f t="shared" si="12"/>
        <v>152.23781075601661</v>
      </c>
      <c r="M43" s="11">
        <f t="shared" si="12"/>
        <v>157.90461166156047</v>
      </c>
      <c r="N43" s="11">
        <f t="shared" si="12"/>
        <v>146.57273501319875</v>
      </c>
      <c r="O43" s="11">
        <f t="shared" si="12"/>
        <v>145.9908089601636</v>
      </c>
      <c r="P43" s="11">
        <f t="shared" si="12"/>
        <v>147.00651185830648</v>
      </c>
      <c r="Q43" s="11">
        <f t="shared" si="12"/>
        <v>143.65258262467478</v>
      </c>
      <c r="R43" s="11">
        <f t="shared" si="12"/>
        <v>143.85097262484885</v>
      </c>
      <c r="S43" s="11">
        <f t="shared" si="12"/>
        <v>143.04506569876023</v>
      </c>
      <c r="T43" s="11">
        <f t="shared" si="12"/>
        <v>140.85947535359648</v>
      </c>
      <c r="U43" s="11">
        <f t="shared" si="12"/>
        <v>138.54145171257036</v>
      </c>
      <c r="V43" s="11">
        <f t="shared" si="12"/>
        <v>136.25126757530984</v>
      </c>
      <c r="W43" s="11">
        <f t="shared" si="12"/>
        <v>139.42639919352823</v>
      </c>
      <c r="X43" s="11">
        <f t="shared" si="12"/>
        <v>136.34324851282125</v>
      </c>
    </row>
    <row r="44" spans="1:24" ht="15.75">
      <c r="B44" s="26" t="s">
        <v>33</v>
      </c>
      <c r="C44" s="9"/>
      <c r="D44" s="11">
        <f t="shared" ref="D44:X44" si="13">+D12/D36</f>
        <v>2414.8516900571867</v>
      </c>
      <c r="E44" s="11">
        <f t="shared" si="13"/>
        <v>2305.8386266205061</v>
      </c>
      <c r="F44" s="11">
        <f t="shared" si="13"/>
        <v>2204.3540568199264</v>
      </c>
      <c r="G44" s="11">
        <f t="shared" si="13"/>
        <v>2106.4917221588757</v>
      </c>
      <c r="H44" s="11">
        <f t="shared" si="13"/>
        <v>2011.4856942692277</v>
      </c>
      <c r="I44" s="11">
        <f t="shared" si="13"/>
        <v>1917.2851161861606</v>
      </c>
      <c r="J44" s="11">
        <f t="shared" si="13"/>
        <v>1824.9378371920063</v>
      </c>
      <c r="K44" s="11">
        <f t="shared" si="13"/>
        <v>1738.7210232096288</v>
      </c>
      <c r="L44" s="11">
        <f t="shared" si="13"/>
        <v>1655.7846279425512</v>
      </c>
      <c r="M44" s="11">
        <f t="shared" si="13"/>
        <v>1573.0941658172665</v>
      </c>
      <c r="N44" s="11">
        <f t="shared" si="13"/>
        <v>1495.74697676198</v>
      </c>
      <c r="O44" s="11">
        <f t="shared" si="13"/>
        <v>1421.0550773999544</v>
      </c>
      <c r="P44" s="11">
        <f t="shared" si="13"/>
        <v>1348.3684989535602</v>
      </c>
      <c r="Q44" s="11">
        <f t="shared" si="13"/>
        <v>1276.4847425738269</v>
      </c>
      <c r="R44" s="11">
        <f t="shared" si="13"/>
        <v>1208.4001778946597</v>
      </c>
      <c r="S44" s="11">
        <f t="shared" si="13"/>
        <v>1141.2788050486593</v>
      </c>
      <c r="T44" s="11">
        <f t="shared" si="13"/>
        <v>1076.0780002905283</v>
      </c>
      <c r="U44" s="11">
        <f t="shared" si="13"/>
        <v>1013.1433501403839</v>
      </c>
      <c r="V44" s="11">
        <f t="shared" si="13"/>
        <v>948.1835729728308</v>
      </c>
      <c r="W44" s="11">
        <f t="shared" si="13"/>
        <v>883.30613232150404</v>
      </c>
      <c r="X44" s="11">
        <f t="shared" si="13"/>
        <v>821.50598156891829</v>
      </c>
    </row>
    <row r="45" spans="1:24" ht="15.75">
      <c r="B45" s="10" t="s">
        <v>31</v>
      </c>
      <c r="C45" s="9"/>
      <c r="D45" s="11">
        <f t="shared" ref="D45:X45" si="14">+D13/D36</f>
        <v>140.35304842084952</v>
      </c>
      <c r="E45" s="11">
        <f t="shared" si="14"/>
        <v>137.40698250819776</v>
      </c>
      <c r="F45" s="11">
        <f t="shared" si="14"/>
        <v>148.0801228986459</v>
      </c>
      <c r="G45" s="11">
        <f t="shared" si="14"/>
        <v>162.94176801402708</v>
      </c>
      <c r="H45" s="11">
        <f t="shared" si="14"/>
        <v>160.24087136353376</v>
      </c>
      <c r="I45" s="11">
        <f t="shared" si="14"/>
        <v>159.37324327407384</v>
      </c>
      <c r="J45" s="11">
        <f t="shared" si="14"/>
        <v>156.84840371640445</v>
      </c>
      <c r="K45" s="11">
        <f t="shared" si="14"/>
        <v>154.86905901116762</v>
      </c>
      <c r="L45" s="11">
        <f t="shared" si="14"/>
        <v>152.23781075601661</v>
      </c>
      <c r="M45" s="11">
        <f t="shared" si="14"/>
        <v>157.90461166156047</v>
      </c>
      <c r="N45" s="11">
        <f t="shared" si="14"/>
        <v>146.57273501319875</v>
      </c>
      <c r="O45" s="11">
        <f t="shared" si="14"/>
        <v>145.9908089601636</v>
      </c>
      <c r="P45" s="11">
        <f t="shared" si="14"/>
        <v>147.00651185830648</v>
      </c>
      <c r="Q45" s="11">
        <f t="shared" si="14"/>
        <v>143.65258262467478</v>
      </c>
      <c r="R45" s="11">
        <f t="shared" si="14"/>
        <v>143.85097262484885</v>
      </c>
      <c r="S45" s="11">
        <f t="shared" si="14"/>
        <v>143.04506569876023</v>
      </c>
      <c r="T45" s="11">
        <f t="shared" si="14"/>
        <v>140.85947535359648</v>
      </c>
      <c r="U45" s="11">
        <f t="shared" si="14"/>
        <v>138.54145171257036</v>
      </c>
      <c r="V45" s="11">
        <f t="shared" si="14"/>
        <v>136.25126757530984</v>
      </c>
      <c r="W45" s="11">
        <f t="shared" si="14"/>
        <v>139.42639919352823</v>
      </c>
      <c r="X45" s="11">
        <f t="shared" si="14"/>
        <v>136.34324851282125</v>
      </c>
    </row>
    <row r="46" spans="1:24" ht="15.75">
      <c r="B46" s="10" t="s">
        <v>11</v>
      </c>
      <c r="C46" s="9"/>
      <c r="D46" s="11">
        <f t="shared" ref="D46:X46" si="15">+D16/D36</f>
        <v>0</v>
      </c>
      <c r="E46" s="11">
        <f t="shared" si="15"/>
        <v>0</v>
      </c>
      <c r="F46" s="11">
        <f t="shared" si="15"/>
        <v>0</v>
      </c>
      <c r="G46" s="11">
        <f t="shared" si="15"/>
        <v>0</v>
      </c>
      <c r="H46" s="11">
        <f t="shared" si="15"/>
        <v>0</v>
      </c>
      <c r="I46" s="11">
        <f t="shared" si="15"/>
        <v>0</v>
      </c>
      <c r="J46" s="11">
        <f t="shared" si="15"/>
        <v>0</v>
      </c>
      <c r="K46" s="11">
        <f t="shared" si="15"/>
        <v>0</v>
      </c>
      <c r="L46" s="11">
        <f t="shared" si="15"/>
        <v>0</v>
      </c>
      <c r="M46" s="11">
        <f t="shared" si="15"/>
        <v>0</v>
      </c>
      <c r="N46" s="11">
        <f t="shared" si="15"/>
        <v>0</v>
      </c>
      <c r="O46" s="11">
        <f t="shared" si="15"/>
        <v>0</v>
      </c>
      <c r="P46" s="11">
        <f t="shared" si="15"/>
        <v>0</v>
      </c>
      <c r="Q46" s="11">
        <f t="shared" si="15"/>
        <v>0</v>
      </c>
      <c r="R46" s="11">
        <f t="shared" si="15"/>
        <v>0</v>
      </c>
      <c r="S46" s="11">
        <f t="shared" si="15"/>
        <v>0</v>
      </c>
      <c r="T46" s="11">
        <f t="shared" si="15"/>
        <v>0</v>
      </c>
      <c r="U46" s="11">
        <f t="shared" si="15"/>
        <v>0</v>
      </c>
      <c r="V46" s="11">
        <f t="shared" si="15"/>
        <v>0</v>
      </c>
      <c r="W46" s="11">
        <f t="shared" si="15"/>
        <v>0</v>
      </c>
      <c r="X46" s="11">
        <f t="shared" si="15"/>
        <v>0</v>
      </c>
    </row>
    <row r="47" spans="1:24" ht="15.75">
      <c r="B47" s="10" t="s">
        <v>12</v>
      </c>
      <c r="C47" s="9"/>
      <c r="D47" s="11">
        <f t="shared" ref="D47:X47" si="16">+D19/D36</f>
        <v>2405.6265967819463</v>
      </c>
      <c r="E47" s="11">
        <f t="shared" si="16"/>
        <v>2296.8159895693457</v>
      </c>
      <c r="F47" s="11">
        <f t="shared" si="16"/>
        <v>2195.5164910847398</v>
      </c>
      <c r="G47" s="11">
        <f t="shared" si="16"/>
        <v>2097.821479916337</v>
      </c>
      <c r="H47" s="11">
        <f t="shared" si="16"/>
        <v>2002.9766394128885</v>
      </c>
      <c r="I47" s="11">
        <f t="shared" si="16"/>
        <v>1908.941791868943</v>
      </c>
      <c r="J47" s="11">
        <f t="shared" si="16"/>
        <v>1816.7851261708702</v>
      </c>
      <c r="K47" s="11">
        <f t="shared" si="16"/>
        <v>1730.7714665385233</v>
      </c>
      <c r="L47" s="11">
        <f t="shared" si="16"/>
        <v>1648.0356869732773</v>
      </c>
      <c r="M47" s="11">
        <f t="shared" si="16"/>
        <v>1565.5400099409321</v>
      </c>
      <c r="N47" s="11">
        <f t="shared" si="16"/>
        <v>1488.3902982116406</v>
      </c>
      <c r="O47" s="11">
        <f t="shared" si="16"/>
        <v>1413.87579326173</v>
      </c>
      <c r="P47" s="11">
        <f t="shared" si="16"/>
        <v>1341.3899247920467</v>
      </c>
      <c r="Q47" s="11">
        <f t="shared" si="16"/>
        <v>1269.7568565964759</v>
      </c>
      <c r="R47" s="11">
        <f t="shared" si="16"/>
        <v>1201.9178425086718</v>
      </c>
      <c r="S47" s="11">
        <f t="shared" si="16"/>
        <v>1135.0556406143853</v>
      </c>
      <c r="T47" s="11">
        <f t="shared" si="16"/>
        <v>1070.0818698243188</v>
      </c>
      <c r="U47" s="11">
        <f t="shared" si="16"/>
        <v>1007.3726508971489</v>
      </c>
      <c r="V47" s="11">
        <f t="shared" si="16"/>
        <v>942.63437406040453</v>
      </c>
      <c r="W47" s="11">
        <f t="shared" si="16"/>
        <v>878.16468588932355</v>
      </c>
      <c r="X47" s="11">
        <f t="shared" si="16"/>
        <v>816.60174921092982</v>
      </c>
    </row>
    <row r="48" spans="1:24" ht="15.75">
      <c r="B48" s="10" t="s">
        <v>16</v>
      </c>
      <c r="C48" s="9"/>
      <c r="D48" s="11">
        <f t="shared" ref="D48:X48" si="17">+D23/D36</f>
        <v>9.225093275240555</v>
      </c>
      <c r="E48" s="11">
        <f t="shared" si="17"/>
        <v>9.0226370511604568</v>
      </c>
      <c r="F48" s="11">
        <f t="shared" si="17"/>
        <v>8.8375657351868018</v>
      </c>
      <c r="G48" s="11">
        <f t="shared" si="17"/>
        <v>8.67024224253875</v>
      </c>
      <c r="H48" s="11">
        <f t="shared" si="17"/>
        <v>8.5090548563392989</v>
      </c>
      <c r="I48" s="11">
        <f t="shared" si="17"/>
        <v>8.3433243172176468</v>
      </c>
      <c r="J48" s="11">
        <f t="shared" si="17"/>
        <v>8.1527110211359357</v>
      </c>
      <c r="K48" s="11">
        <f t="shared" si="17"/>
        <v>7.9495566711052925</v>
      </c>
      <c r="L48" s="11">
        <f t="shared" si="17"/>
        <v>7.7489409692740949</v>
      </c>
      <c r="M48" s="11">
        <f t="shared" si="17"/>
        <v>7.5541558763343595</v>
      </c>
      <c r="N48" s="11">
        <f t="shared" si="17"/>
        <v>7.356678550339379</v>
      </c>
      <c r="O48" s="11">
        <f t="shared" si="17"/>
        <v>7.1792841382245021</v>
      </c>
      <c r="P48" s="11">
        <f t="shared" si="17"/>
        <v>6.9785741615135697</v>
      </c>
      <c r="Q48" s="11">
        <f t="shared" si="17"/>
        <v>6.727885977351213</v>
      </c>
      <c r="R48" s="11">
        <f t="shared" si="17"/>
        <v>6.482335385987839</v>
      </c>
      <c r="S48" s="11">
        <f t="shared" si="17"/>
        <v>6.2231644342738193</v>
      </c>
      <c r="T48" s="11">
        <f t="shared" si="17"/>
        <v>5.9961304662093848</v>
      </c>
      <c r="U48" s="11">
        <f t="shared" si="17"/>
        <v>5.7706992432349011</v>
      </c>
      <c r="V48" s="11">
        <f t="shared" si="17"/>
        <v>5.549198912426232</v>
      </c>
      <c r="W48" s="11">
        <f t="shared" si="17"/>
        <v>5.1414464321805813</v>
      </c>
      <c r="X48" s="11">
        <f t="shared" si="17"/>
        <v>4.9042323579885849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855.6277313614263</v>
      </c>
      <c r="E50" s="11">
        <f t="shared" ref="E50:X50" si="18">+E35/E36</f>
        <v>884.07957275268188</v>
      </c>
      <c r="F50" s="11">
        <f t="shared" si="18"/>
        <v>926.17696243711771</v>
      </c>
      <c r="G50" s="11">
        <f t="shared" si="18"/>
        <v>936.94262633573135</v>
      </c>
      <c r="H50" s="11">
        <f t="shared" si="18"/>
        <v>957.78947252786099</v>
      </c>
      <c r="I50" s="11">
        <f t="shared" si="18"/>
        <v>984.79476137533561</v>
      </c>
      <c r="J50" s="11">
        <f t="shared" si="18"/>
        <v>1017.8631883996557</v>
      </c>
      <c r="K50" s="11">
        <f t="shared" si="18"/>
        <v>1055.7073237613322</v>
      </c>
      <c r="L50" s="11">
        <f t="shared" si="18"/>
        <v>1079.5313110284196</v>
      </c>
      <c r="M50" s="11">
        <f t="shared" si="18"/>
        <v>1125.7032564341866</v>
      </c>
      <c r="N50" s="11">
        <f t="shared" si="18"/>
        <v>1165.4125936482455</v>
      </c>
      <c r="O50" s="11">
        <f t="shared" si="18"/>
        <v>1184.7725615315135</v>
      </c>
      <c r="P50" s="11">
        <f t="shared" si="18"/>
        <v>1200.0997157103777</v>
      </c>
      <c r="Q50" s="11">
        <f t="shared" si="18"/>
        <v>1214.5621951271921</v>
      </c>
      <c r="R50" s="11">
        <f t="shared" si="18"/>
        <v>1241.2351908471387</v>
      </c>
      <c r="S50" s="11">
        <f t="shared" si="18"/>
        <v>1273.0045032352994</v>
      </c>
      <c r="T50" s="11">
        <f t="shared" si="18"/>
        <v>1335.5544896943293</v>
      </c>
      <c r="U50" s="11">
        <f t="shared" si="18"/>
        <v>1404.692280950778</v>
      </c>
      <c r="V50" s="11">
        <f t="shared" si="18"/>
        <v>1478.6441852811158</v>
      </c>
      <c r="W50" s="11">
        <f t="shared" si="18"/>
        <v>1520.8878309658451</v>
      </c>
      <c r="X50" s="11">
        <f t="shared" si="18"/>
        <v>1571.476669246053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-3.7015531288788095</v>
      </c>
      <c r="F53" s="32">
        <f>IFERROR(((F39/$D39)-1)*100,0)</f>
        <v>-2.8591399048137123</v>
      </c>
      <c r="G53" s="32">
        <f>IFERROR(((G39/$D39)-1)*100,0)</f>
        <v>-1.8233043529335302</v>
      </c>
      <c r="H53" s="32">
        <f t="shared" ref="H53:X53" si="19">IFERROR(((H39/$D39)-1)*100,0)</f>
        <v>-0.18798848484730124</v>
      </c>
      <c r="I53" s="32">
        <f t="shared" si="19"/>
        <v>2.8905420297253848E-2</v>
      </c>
      <c r="J53" s="32">
        <f t="shared" si="19"/>
        <v>1.1095667801042319</v>
      </c>
      <c r="K53" s="32">
        <f t="shared" si="19"/>
        <v>2.2125404222045564</v>
      </c>
      <c r="L53" s="32">
        <f t="shared" si="19"/>
        <v>0.52516104699242838</v>
      </c>
      <c r="M53" s="32">
        <f t="shared" si="19"/>
        <v>2.4184265879007238</v>
      </c>
      <c r="N53" s="32">
        <f t="shared" si="19"/>
        <v>3.5147111869380021</v>
      </c>
      <c r="O53" s="32">
        <f t="shared" si="19"/>
        <v>4.1038291575385966</v>
      </c>
      <c r="P53" s="32">
        <f t="shared" si="19"/>
        <v>4.1123404548088383</v>
      </c>
      <c r="Q53" s="32">
        <f t="shared" si="19"/>
        <v>5.535857488121998</v>
      </c>
      <c r="R53" s="32">
        <f t="shared" si="19"/>
        <v>6.9691124727765175</v>
      </c>
      <c r="S53" s="32">
        <f t="shared" si="19"/>
        <v>5.7492122213796959</v>
      </c>
      <c r="T53" s="32">
        <f t="shared" si="19"/>
        <v>6.5949831795459435</v>
      </c>
      <c r="U53" s="32">
        <f t="shared" si="19"/>
        <v>9.264712647997797</v>
      </c>
      <c r="V53" s="32">
        <f t="shared" si="19"/>
        <v>10.924785021785288</v>
      </c>
      <c r="W53" s="32">
        <f t="shared" si="19"/>
        <v>12.234898416630124</v>
      </c>
      <c r="X53" s="32">
        <f t="shared" si="19"/>
        <v>13.524737326143853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2.9823045242306057</v>
      </c>
      <c r="F54" s="32">
        <f t="shared" ref="F54:I54" si="21">IFERROR(((F40/$D40)-1)*100,0)</f>
        <v>5.4301291363223259</v>
      </c>
      <c r="G54" s="32">
        <f t="shared" si="21"/>
        <v>8.5412729370174958</v>
      </c>
      <c r="H54" s="32">
        <f t="shared" si="21"/>
        <v>12.698053047265368</v>
      </c>
      <c r="I54" s="32">
        <f t="shared" si="21"/>
        <v>16.684590449990399</v>
      </c>
      <c r="J54" s="32">
        <f t="shared" ref="J54:X54" si="22">IFERROR(((J40/$D40)-1)*100,0)</f>
        <v>20.981131655533837</v>
      </c>
      <c r="K54" s="32">
        <f t="shared" si="22"/>
        <v>26.27218339258086</v>
      </c>
      <c r="L54" s="32">
        <f t="shared" si="22"/>
        <v>32.981076295525646</v>
      </c>
      <c r="M54" s="32">
        <f t="shared" si="22"/>
        <v>39.282028597428173</v>
      </c>
      <c r="N54" s="32">
        <f t="shared" si="22"/>
        <v>45.635110453577596</v>
      </c>
      <c r="O54" s="32">
        <f t="shared" si="22"/>
        <v>51.009058629942004</v>
      </c>
      <c r="P54" s="32">
        <f t="shared" si="22"/>
        <v>56.516065189295929</v>
      </c>
      <c r="Q54" s="32">
        <f t="shared" si="22"/>
        <v>60.589471033780804</v>
      </c>
      <c r="R54" s="32">
        <f t="shared" si="22"/>
        <v>65.041152569159792</v>
      </c>
      <c r="S54" s="32">
        <f t="shared" si="22"/>
        <v>70.929278835831028</v>
      </c>
      <c r="T54" s="32">
        <f t="shared" si="22"/>
        <v>78.323085767249111</v>
      </c>
      <c r="U54" s="32">
        <f t="shared" si="22"/>
        <v>89.037222718242973</v>
      </c>
      <c r="V54" s="32">
        <f t="shared" si="22"/>
        <v>102.35337906649255</v>
      </c>
      <c r="W54" s="32">
        <f t="shared" si="22"/>
        <v>112.10833629554351</v>
      </c>
      <c r="X54" s="39">
        <f t="shared" si="22"/>
        <v>121.80632868029933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-4.5637632971851305</v>
      </c>
      <c r="F55" s="32">
        <f t="shared" ref="F55:I55" si="23">IFERROR(((F41/$D41)-1)*100,0)</f>
        <v>-2.7054571965869689</v>
      </c>
      <c r="G55" s="32">
        <f t="shared" si="23"/>
        <v>-0.7605907906213405</v>
      </c>
      <c r="H55" s="32">
        <f t="shared" si="23"/>
        <v>2.0525677503092199</v>
      </c>
      <c r="I55" s="32">
        <f t="shared" si="23"/>
        <v>2.8099605677231354</v>
      </c>
      <c r="J55" s="32">
        <f t="shared" ref="J55:X55" si="24">IFERROR(((J41/$D41)-1)*100,0)</f>
        <v>4.7661720535364438</v>
      </c>
      <c r="K55" s="32">
        <f t="shared" si="24"/>
        <v>6.5216664937212565</v>
      </c>
      <c r="L55" s="32">
        <f t="shared" si="24"/>
        <v>3.9843574102036428</v>
      </c>
      <c r="M55" s="32">
        <f t="shared" si="24"/>
        <v>6.5973593526794883</v>
      </c>
      <c r="N55" s="32">
        <f t="shared" si="24"/>
        <v>8.1804127347807398</v>
      </c>
      <c r="O55" s="32">
        <f t="shared" si="24"/>
        <v>9.0329570070128753</v>
      </c>
      <c r="P55" s="32">
        <f t="shared" si="24"/>
        <v>8.9833697539978488</v>
      </c>
      <c r="Q55" s="32">
        <f t="shared" si="24"/>
        <v>11.249138309831054</v>
      </c>
      <c r="R55" s="32">
        <f t="shared" si="24"/>
        <v>13.385960918979588</v>
      </c>
      <c r="S55" s="32">
        <f t="shared" si="24"/>
        <v>11.455786090755726</v>
      </c>
      <c r="T55" s="32">
        <f t="shared" si="24"/>
        <v>12.270668956082865</v>
      </c>
      <c r="U55" s="32">
        <f t="shared" si="24"/>
        <v>15.175335222855612</v>
      </c>
      <c r="V55" s="32">
        <f t="shared" si="24"/>
        <v>16.229151812373786</v>
      </c>
      <c r="W55" s="32">
        <f t="shared" si="24"/>
        <v>17.277818355526442</v>
      </c>
      <c r="X55" s="32">
        <f t="shared" si="24"/>
        <v>18.342131566301468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-4.3816109004251143</v>
      </c>
      <c r="F56" s="32">
        <f t="shared" ref="F56:I56" si="25">IFERROR(((F42/$D42)-1)*100,0)</f>
        <v>-7.935589493319462</v>
      </c>
      <c r="G56" s="32">
        <f t="shared" si="25"/>
        <v>-11.183888476793779</v>
      </c>
      <c r="H56" s="32">
        <f t="shared" si="25"/>
        <v>-15.007727837640406</v>
      </c>
      <c r="I56" s="32">
        <f t="shared" si="25"/>
        <v>-18.728298825198653</v>
      </c>
      <c r="J56" s="32">
        <f t="shared" ref="J56:X56" si="26">IFERROR(((J42/$D42)-1)*100,0)</f>
        <v>-22.441195765438849</v>
      </c>
      <c r="K56" s="32">
        <f t="shared" si="26"/>
        <v>-25.89282362756261</v>
      </c>
      <c r="L56" s="32">
        <f t="shared" si="26"/>
        <v>-29.241582426953194</v>
      </c>
      <c r="M56" s="32">
        <f t="shared" si="26"/>
        <v>-32.25596558223878</v>
      </c>
      <c r="N56" s="32">
        <f t="shared" si="26"/>
        <v>-35.726492400237262</v>
      </c>
      <c r="O56" s="32">
        <f t="shared" si="26"/>
        <v>-38.672394318840311</v>
      </c>
      <c r="P56" s="32">
        <f t="shared" si="26"/>
        <v>-41.477291886106904</v>
      </c>
      <c r="Q56" s="32">
        <f t="shared" si="26"/>
        <v>-44.421779444398567</v>
      </c>
      <c r="R56" s="32">
        <f t="shared" si="26"/>
        <v>-47.078559688138597</v>
      </c>
      <c r="S56" s="32">
        <f t="shared" si="26"/>
        <v>-49.736948612876915</v>
      </c>
      <c r="T56" s="32">
        <f t="shared" si="26"/>
        <v>-52.374169579500204</v>
      </c>
      <c r="U56" s="32">
        <f t="shared" si="26"/>
        <v>-54.927885640235033</v>
      </c>
      <c r="V56" s="32">
        <f t="shared" si="26"/>
        <v>-57.559767160025487</v>
      </c>
      <c r="W56" s="32">
        <f t="shared" si="26"/>
        <v>-59.974536830101322</v>
      </c>
      <c r="X56" s="32">
        <f t="shared" si="26"/>
        <v>-62.51379720545345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-2.0990394906264975</v>
      </c>
      <c r="F57" s="32">
        <f t="shared" ref="F57:I57" si="27">IFERROR(((F43/$D43)-1)*100,0)</f>
        <v>5.505455396042902</v>
      </c>
      <c r="G57" s="32">
        <f t="shared" si="27"/>
        <v>16.094213732675854</v>
      </c>
      <c r="H57" s="32">
        <f t="shared" si="27"/>
        <v>14.169854639031755</v>
      </c>
      <c r="I57" s="32">
        <f t="shared" si="27"/>
        <v>13.551679188464893</v>
      </c>
      <c r="J57" s="32">
        <f t="shared" ref="J57:X57" si="28">IFERROR(((J43/$D43)-1)*100,0)</f>
        <v>11.752758832920751</v>
      </c>
      <c r="K57" s="32">
        <f t="shared" si="28"/>
        <v>10.342497547179551</v>
      </c>
      <c r="L57" s="32">
        <f t="shared" si="28"/>
        <v>8.4677621675380834</v>
      </c>
      <c r="M57" s="32">
        <f t="shared" si="28"/>
        <v>12.505295352105561</v>
      </c>
      <c r="N57" s="32">
        <f t="shared" si="28"/>
        <v>4.4314581423977817</v>
      </c>
      <c r="O57" s="32">
        <f t="shared" si="28"/>
        <v>4.0168422437175888</v>
      </c>
      <c r="P57" s="32">
        <f t="shared" si="28"/>
        <v>4.7405193633603959</v>
      </c>
      <c r="Q57" s="32">
        <f t="shared" si="28"/>
        <v>2.3508817520881964</v>
      </c>
      <c r="R57" s="32">
        <f t="shared" si="28"/>
        <v>2.4922324405172835</v>
      </c>
      <c r="S57" s="32">
        <f t="shared" si="28"/>
        <v>1.9180326385492386</v>
      </c>
      <c r="T57" s="32">
        <f t="shared" si="28"/>
        <v>0.36082360764151389</v>
      </c>
      <c r="U57" s="32">
        <f t="shared" si="28"/>
        <v>-1.2907426868614014</v>
      </c>
      <c r="V57" s="32">
        <f t="shared" si="28"/>
        <v>-2.9224736417840069</v>
      </c>
      <c r="W57" s="32">
        <f t="shared" si="28"/>
        <v>-0.66022736075010968</v>
      </c>
      <c r="X57" s="32">
        <f t="shared" si="28"/>
        <v>-2.856938237639739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-4.5142757166217073</v>
      </c>
      <c r="F58" s="32">
        <f t="shared" ref="F58:I58" si="29">IFERROR(((F44/$D44)-1)*100,0)</f>
        <v>-8.7167934206458639</v>
      </c>
      <c r="G58" s="32">
        <f t="shared" si="29"/>
        <v>-12.769312880287432</v>
      </c>
      <c r="H58" s="32">
        <f t="shared" si="29"/>
        <v>-16.703551503753289</v>
      </c>
      <c r="I58" s="32">
        <f t="shared" si="29"/>
        <v>-20.604436120018743</v>
      </c>
      <c r="J58" s="32">
        <f t="shared" ref="J58:X58" si="30">IFERROR(((J44/$D44)-1)*100,0)</f>
        <v>-24.428574860065655</v>
      </c>
      <c r="K58" s="32">
        <f t="shared" si="30"/>
        <v>-27.998848526865284</v>
      </c>
      <c r="L58" s="32">
        <f t="shared" si="30"/>
        <v>-31.433278707756163</v>
      </c>
      <c r="M58" s="32">
        <f t="shared" si="30"/>
        <v>-34.857524696267639</v>
      </c>
      <c r="N58" s="32">
        <f t="shared" si="30"/>
        <v>-38.060503553054268</v>
      </c>
      <c r="O58" s="32">
        <f t="shared" si="30"/>
        <v>-41.153525773406727</v>
      </c>
      <c r="P58" s="32">
        <f t="shared" si="30"/>
        <v>-44.16350683127753</v>
      </c>
      <c r="Q58" s="32">
        <f t="shared" si="30"/>
        <v>-47.140242697736937</v>
      </c>
      <c r="R58" s="32">
        <f t="shared" si="30"/>
        <v>-49.959652475964546</v>
      </c>
      <c r="S58" s="32">
        <f t="shared" si="30"/>
        <v>-52.739176084903484</v>
      </c>
      <c r="T58" s="32">
        <f t="shared" si="30"/>
        <v>-55.439168180757079</v>
      </c>
      <c r="U58" s="32">
        <f t="shared" si="30"/>
        <v>-58.045317883832801</v>
      </c>
      <c r="V58" s="32">
        <f t="shared" si="30"/>
        <v>-60.735328928196978</v>
      </c>
      <c r="W58" s="32">
        <f t="shared" si="30"/>
        <v>-63.421930383617628</v>
      </c>
      <c r="X58" s="32">
        <f t="shared" si="30"/>
        <v>-65.981100000825975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-2.0990394906264975</v>
      </c>
      <c r="F59" s="32">
        <f t="shared" ref="F59:I59" si="31">IFERROR(((F45/$D45)-1)*100,0)</f>
        <v>5.505455396042902</v>
      </c>
      <c r="G59" s="32">
        <f t="shared" si="31"/>
        <v>16.094213732675854</v>
      </c>
      <c r="H59" s="32">
        <f t="shared" si="31"/>
        <v>14.169854639031755</v>
      </c>
      <c r="I59" s="32">
        <f t="shared" si="31"/>
        <v>13.551679188464893</v>
      </c>
      <c r="J59" s="32">
        <f t="shared" ref="J59:X59" si="32">IFERROR(((J45/$D45)-1)*100,0)</f>
        <v>11.752758832920751</v>
      </c>
      <c r="K59" s="32">
        <f t="shared" si="32"/>
        <v>10.342497547179551</v>
      </c>
      <c r="L59" s="32">
        <f t="shared" si="32"/>
        <v>8.4677621675380834</v>
      </c>
      <c r="M59" s="32">
        <f t="shared" si="32"/>
        <v>12.505295352105561</v>
      </c>
      <c r="N59" s="32">
        <f t="shared" si="32"/>
        <v>4.4314581423977817</v>
      </c>
      <c r="O59" s="32">
        <f t="shared" si="32"/>
        <v>4.0168422437175888</v>
      </c>
      <c r="P59" s="32">
        <f t="shared" si="32"/>
        <v>4.7405193633603959</v>
      </c>
      <c r="Q59" s="32">
        <f t="shared" si="32"/>
        <v>2.3508817520881964</v>
      </c>
      <c r="R59" s="32">
        <f t="shared" si="32"/>
        <v>2.4922324405172835</v>
      </c>
      <c r="S59" s="32">
        <f t="shared" si="32"/>
        <v>1.9180326385492386</v>
      </c>
      <c r="T59" s="32">
        <f t="shared" si="32"/>
        <v>0.36082360764151389</v>
      </c>
      <c r="U59" s="32">
        <f t="shared" si="32"/>
        <v>-1.2907426868614014</v>
      </c>
      <c r="V59" s="32">
        <f t="shared" si="32"/>
        <v>-2.9224736417840069</v>
      </c>
      <c r="W59" s="32">
        <f t="shared" si="32"/>
        <v>-0.66022736075010968</v>
      </c>
      <c r="X59" s="32">
        <f t="shared" si="32"/>
        <v>-2.856938237639739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0</v>
      </c>
      <c r="F60" s="32">
        <f t="shared" ref="F60:I60" si="33">IFERROR(((F46/$D46)-1)*100,0)</f>
        <v>0</v>
      </c>
      <c r="G60" s="32">
        <f t="shared" si="33"/>
        <v>0</v>
      </c>
      <c r="H60" s="32">
        <f t="shared" si="33"/>
        <v>0</v>
      </c>
      <c r="I60" s="32">
        <f t="shared" si="33"/>
        <v>0</v>
      </c>
      <c r="J60" s="32">
        <f t="shared" ref="J60:X60" si="34">IFERROR(((J46/$D46)-1)*100,0)</f>
        <v>0</v>
      </c>
      <c r="K60" s="32">
        <f t="shared" si="34"/>
        <v>0</v>
      </c>
      <c r="L60" s="32">
        <f t="shared" si="34"/>
        <v>0</v>
      </c>
      <c r="M60" s="32">
        <f t="shared" si="34"/>
        <v>0</v>
      </c>
      <c r="N60" s="32">
        <f t="shared" si="34"/>
        <v>0</v>
      </c>
      <c r="O60" s="32">
        <f t="shared" si="34"/>
        <v>0</v>
      </c>
      <c r="P60" s="32">
        <f t="shared" si="34"/>
        <v>0</v>
      </c>
      <c r="Q60" s="32">
        <f t="shared" si="34"/>
        <v>0</v>
      </c>
      <c r="R60" s="32">
        <f t="shared" si="34"/>
        <v>0</v>
      </c>
      <c r="S60" s="32">
        <f t="shared" si="34"/>
        <v>0</v>
      </c>
      <c r="T60" s="32">
        <f t="shared" si="34"/>
        <v>0</v>
      </c>
      <c r="U60" s="32">
        <f t="shared" si="34"/>
        <v>0</v>
      </c>
      <c r="V60" s="32">
        <f t="shared" si="34"/>
        <v>0</v>
      </c>
      <c r="W60" s="32">
        <f t="shared" si="34"/>
        <v>0</v>
      </c>
      <c r="X60" s="32">
        <f t="shared" si="34"/>
        <v>0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-4.523171108856161</v>
      </c>
      <c r="F61" s="32">
        <f t="shared" ref="F61:I61" si="36">IFERROR(((F47/$D47)-1)*100,0)</f>
        <v>-8.7341113528705989</v>
      </c>
      <c r="G61" s="32">
        <f t="shared" si="36"/>
        <v>-12.795215902474899</v>
      </c>
      <c r="H61" s="32">
        <f t="shared" si="36"/>
        <v>-16.737841105834573</v>
      </c>
      <c r="I61" s="32">
        <f t="shared" si="36"/>
        <v>-20.646795540813699</v>
      </c>
      <c r="J61" s="32">
        <f t="shared" ref="J61:X61" si="37">IFERROR(((J47/$D47)-1)*100,0)</f>
        <v>-24.47767543802437</v>
      </c>
      <c r="K61" s="32">
        <f t="shared" si="37"/>
        <v>-28.053195418864675</v>
      </c>
      <c r="L61" s="32">
        <f t="shared" si="37"/>
        <v>-31.492456511002707</v>
      </c>
      <c r="M61" s="32">
        <f t="shared" si="37"/>
        <v>-34.921736730247929</v>
      </c>
      <c r="N61" s="32">
        <f t="shared" si="37"/>
        <v>-38.12878938889812</v>
      </c>
      <c r="O61" s="32">
        <f t="shared" si="37"/>
        <v>-41.226298580457197</v>
      </c>
      <c r="P61" s="32">
        <f t="shared" si="37"/>
        <v>-44.23947895378069</v>
      </c>
      <c r="Q61" s="32">
        <f t="shared" si="37"/>
        <v>-47.217209092422976</v>
      </c>
      <c r="R61" s="32">
        <f t="shared" si="37"/>
        <v>-50.037223394665631</v>
      </c>
      <c r="S61" s="32">
        <f t="shared" si="37"/>
        <v>-52.816632384561622</v>
      </c>
      <c r="T61" s="32">
        <f t="shared" si="37"/>
        <v>-55.517540783104572</v>
      </c>
      <c r="U61" s="32">
        <f t="shared" si="37"/>
        <v>-58.124313547051273</v>
      </c>
      <c r="V61" s="32">
        <f t="shared" si="37"/>
        <v>-60.815432647719106</v>
      </c>
      <c r="W61" s="32">
        <f t="shared" si="37"/>
        <v>-63.495386729425853</v>
      </c>
      <c r="X61" s="32">
        <f t="shared" si="37"/>
        <v>-66.054509444511723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-2.1946252253456922</v>
      </c>
      <c r="F62" s="32">
        <f t="shared" ref="F62:I62" si="38">IFERROR(((F48/$D48)-1)*100,0)</f>
        <v>-4.20079806774255</v>
      </c>
      <c r="G62" s="32">
        <f t="shared" si="38"/>
        <v>-6.0145845266517011</v>
      </c>
      <c r="H62" s="32">
        <f t="shared" si="38"/>
        <v>-7.7618555990436207</v>
      </c>
      <c r="I62" s="32">
        <f t="shared" si="38"/>
        <v>-9.5583744436439346</v>
      </c>
      <c r="J62" s="32">
        <f t="shared" ref="J62:X62" si="39">IFERROR(((J48/$D48)-1)*100,0)</f>
        <v>-11.624622343741621</v>
      </c>
      <c r="K62" s="32">
        <f t="shared" si="39"/>
        <v>-13.82681525355094</v>
      </c>
      <c r="L62" s="32">
        <f t="shared" si="39"/>
        <v>-16.001489219933852</v>
      </c>
      <c r="M62" s="32">
        <f t="shared" si="39"/>
        <v>-18.112959392951222</v>
      </c>
      <c r="N62" s="32">
        <f t="shared" si="39"/>
        <v>-20.253613369046995</v>
      </c>
      <c r="O62" s="32">
        <f t="shared" si="39"/>
        <v>-22.176568582854863</v>
      </c>
      <c r="P62" s="32">
        <f t="shared" si="39"/>
        <v>-24.35226448882063</v>
      </c>
      <c r="Q62" s="32">
        <f t="shared" si="39"/>
        <v>-27.069724103404525</v>
      </c>
      <c r="R62" s="32">
        <f t="shared" si="39"/>
        <v>-29.731492218231203</v>
      </c>
      <c r="S62" s="32">
        <f t="shared" si="39"/>
        <v>-32.540905022865005</v>
      </c>
      <c r="T62" s="32">
        <f t="shared" si="39"/>
        <v>-35.001952963418368</v>
      </c>
      <c r="U62" s="32">
        <f t="shared" si="39"/>
        <v>-37.445627149125784</v>
      </c>
      <c r="V62" s="32">
        <f t="shared" si="39"/>
        <v>-39.846690468487097</v>
      </c>
      <c r="W62" s="32">
        <f t="shared" si="39"/>
        <v>-44.266726863566461</v>
      </c>
      <c r="X62" s="32">
        <f t="shared" si="39"/>
        <v>-46.838127142289501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3.3252593795650709</v>
      </c>
      <c r="F64" s="32">
        <f t="shared" ref="F64:I64" si="41">IFERROR(((F50/$D50)-1)*100,0)</f>
        <v>8.2453184357918587</v>
      </c>
      <c r="G64" s="32">
        <f t="shared" si="41"/>
        <v>9.5035366426145842</v>
      </c>
      <c r="H64" s="32">
        <f t="shared" si="41"/>
        <v>11.939975461510667</v>
      </c>
      <c r="I64" s="32">
        <f t="shared" si="41"/>
        <v>15.096171533429148</v>
      </c>
      <c r="J64" s="32">
        <f t="shared" ref="J64:X64" si="42">IFERROR(((J50/$D50)-1)*100,0)</f>
        <v>18.96098631353258</v>
      </c>
      <c r="K64" s="32">
        <f t="shared" si="42"/>
        <v>23.383953682935289</v>
      </c>
      <c r="L64" s="32">
        <f t="shared" si="42"/>
        <v>26.168340676701838</v>
      </c>
      <c r="M64" s="32">
        <f t="shared" si="42"/>
        <v>31.564606332128985</v>
      </c>
      <c r="N64" s="32">
        <f t="shared" si="42"/>
        <v>36.205565917540696</v>
      </c>
      <c r="O64" s="32">
        <f t="shared" si="42"/>
        <v>38.468228425272109</v>
      </c>
      <c r="P64" s="32">
        <f t="shared" si="42"/>
        <v>40.259562859287776</v>
      </c>
      <c r="Q64" s="32">
        <f t="shared" si="42"/>
        <v>41.949839937357993</v>
      </c>
      <c r="R64" s="32">
        <f t="shared" si="42"/>
        <v>45.067199829084046</v>
      </c>
      <c r="S64" s="32">
        <f t="shared" si="42"/>
        <v>48.780182850054054</v>
      </c>
      <c r="T64" s="32">
        <f t="shared" si="42"/>
        <v>56.09060351156112</v>
      </c>
      <c r="U64" s="32">
        <f t="shared" si="42"/>
        <v>64.170962378195867</v>
      </c>
      <c r="V64" s="32">
        <f t="shared" si="42"/>
        <v>72.813962320784185</v>
      </c>
      <c r="W64" s="32">
        <f t="shared" si="42"/>
        <v>77.751114792164884</v>
      </c>
      <c r="X64" s="32">
        <f t="shared" si="42"/>
        <v>83.663597104970933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15.521460717907065</v>
      </c>
      <c r="D67" s="30">
        <f>(D8/D7)*100</f>
        <v>10.944091520569941</v>
      </c>
      <c r="E67" s="30">
        <f t="shared" ref="E67:X67" si="43">(E8/E7)*100</f>
        <v>11.703696189625383</v>
      </c>
      <c r="F67" s="30">
        <f t="shared" si="43"/>
        <v>11.877977826867074</v>
      </c>
      <c r="G67" s="30">
        <f t="shared" si="43"/>
        <v>12.099466344357198</v>
      </c>
      <c r="H67" s="30">
        <f t="shared" si="43"/>
        <v>12.357007819164895</v>
      </c>
      <c r="I67" s="30">
        <f t="shared" si="43"/>
        <v>12.766378193975459</v>
      </c>
      <c r="J67" s="30">
        <f t="shared" si="43"/>
        <v>13.094988132822447</v>
      </c>
      <c r="K67" s="30">
        <f t="shared" si="43"/>
        <v>13.520203351196495</v>
      </c>
      <c r="L67" s="30">
        <f t="shared" si="43"/>
        <v>14.477540292641681</v>
      </c>
      <c r="M67" s="30">
        <f t="shared" si="43"/>
        <v>14.88321309869615</v>
      </c>
      <c r="N67" s="30">
        <f t="shared" si="43"/>
        <v>15.39727019605871</v>
      </c>
      <c r="O67" s="30">
        <f t="shared" si="43"/>
        <v>15.875083284210989</v>
      </c>
      <c r="P67" s="30">
        <f t="shared" si="43"/>
        <v>16.452671550637753</v>
      </c>
      <c r="Q67" s="30">
        <f t="shared" si="43"/>
        <v>16.653163295057503</v>
      </c>
      <c r="R67" s="30">
        <f t="shared" si="43"/>
        <v>16.885486255080533</v>
      </c>
      <c r="S67" s="30">
        <f t="shared" si="43"/>
        <v>17.689641670410047</v>
      </c>
      <c r="T67" s="30">
        <f t="shared" si="43"/>
        <v>18.308405448875746</v>
      </c>
      <c r="U67" s="30">
        <f t="shared" si="43"/>
        <v>18.934206809179983</v>
      </c>
      <c r="V67" s="30">
        <f t="shared" si="43"/>
        <v>19.964644507224786</v>
      </c>
      <c r="W67" s="30">
        <f t="shared" si="43"/>
        <v>20.682809691484497</v>
      </c>
      <c r="X67" s="30">
        <f t="shared" si="43"/>
        <v>21.382729597911045</v>
      </c>
    </row>
    <row r="68" spans="1:24" ht="15.75">
      <c r="B68" s="20" t="s">
        <v>38</v>
      </c>
      <c r="C68" s="31">
        <f t="shared" ref="C68:C69" si="44">AVERAGE(D68:X68)</f>
        <v>71.584586628354501</v>
      </c>
      <c r="D68" s="30">
        <f>(D9/D7)*100</f>
        <v>69.093722764021209</v>
      </c>
      <c r="E68" s="30">
        <f t="shared" ref="E68:X68" si="45">(E9/E7)*100</f>
        <v>68.475090664865903</v>
      </c>
      <c r="F68" s="30">
        <f t="shared" si="45"/>
        <v>69.203033206871282</v>
      </c>
      <c r="G68" s="30">
        <f t="shared" si="45"/>
        <v>69.841627709976223</v>
      </c>
      <c r="H68" s="30">
        <f t="shared" si="45"/>
        <v>70.644722177810209</v>
      </c>
      <c r="I68" s="30">
        <f t="shared" si="45"/>
        <v>71.014702030367417</v>
      </c>
      <c r="J68" s="30">
        <f t="shared" si="45"/>
        <v>71.592482071035633</v>
      </c>
      <c r="K68" s="30">
        <f t="shared" si="45"/>
        <v>72.006609587015305</v>
      </c>
      <c r="L68" s="30">
        <f t="shared" si="45"/>
        <v>71.471324073153141</v>
      </c>
      <c r="M68" s="30">
        <f t="shared" si="45"/>
        <v>71.91292270214268</v>
      </c>
      <c r="N68" s="30">
        <f t="shared" si="45"/>
        <v>72.207972763368048</v>
      </c>
      <c r="O68" s="30">
        <f t="shared" si="45"/>
        <v>72.365185455221621</v>
      </c>
      <c r="P68" s="30">
        <f t="shared" si="45"/>
        <v>72.326361147745516</v>
      </c>
      <c r="Q68" s="30">
        <f t="shared" si="45"/>
        <v>72.834175066809323</v>
      </c>
      <c r="R68" s="30">
        <f t="shared" si="45"/>
        <v>73.238507527693343</v>
      </c>
      <c r="S68" s="30">
        <f t="shared" si="45"/>
        <v>72.822246358482175</v>
      </c>
      <c r="T68" s="30">
        <f t="shared" si="45"/>
        <v>72.772641300733255</v>
      </c>
      <c r="U68" s="30">
        <f t="shared" si="45"/>
        <v>72.831314779346684</v>
      </c>
      <c r="V68" s="30">
        <f t="shared" si="45"/>
        <v>72.397749437551596</v>
      </c>
      <c r="W68" s="30">
        <f t="shared" si="45"/>
        <v>72.198230516020288</v>
      </c>
      <c r="X68" s="30">
        <f t="shared" si="45"/>
        <v>72.025697855213849</v>
      </c>
    </row>
    <row r="69" spans="1:24" ht="15.75">
      <c r="B69" s="20" t="s">
        <v>10</v>
      </c>
      <c r="C69" s="31">
        <f t="shared" si="44"/>
        <v>12.893952653738424</v>
      </c>
      <c r="D69" s="30">
        <f t="shared" ref="D69:X69" si="46">(D10/D7)*100</f>
        <v>19.962185715408847</v>
      </c>
      <c r="E69" s="30">
        <f t="shared" si="46"/>
        <v>19.821213145508704</v>
      </c>
      <c r="F69" s="30">
        <f t="shared" si="46"/>
        <v>18.918988966261637</v>
      </c>
      <c r="G69" s="30">
        <f t="shared" si="46"/>
        <v>18.058905945666574</v>
      </c>
      <c r="H69" s="30">
        <f t="shared" si="46"/>
        <v>16.998270003024899</v>
      </c>
      <c r="I69" s="30">
        <f t="shared" si="46"/>
        <v>16.218919775657135</v>
      </c>
      <c r="J69" s="30">
        <f t="shared" si="46"/>
        <v>15.312529796141927</v>
      </c>
      <c r="K69" s="30">
        <f t="shared" si="46"/>
        <v>14.473187061788195</v>
      </c>
      <c r="L69" s="30">
        <f t="shared" si="46"/>
        <v>14.051135634205178</v>
      </c>
      <c r="M69" s="30">
        <f t="shared" si="46"/>
        <v>13.203864199161167</v>
      </c>
      <c r="N69" s="30">
        <f t="shared" si="46"/>
        <v>12.394757040573246</v>
      </c>
      <c r="O69" s="30">
        <f t="shared" si="46"/>
        <v>11.75973126056738</v>
      </c>
      <c r="P69" s="30">
        <f t="shared" si="46"/>
        <v>11.220967301616726</v>
      </c>
      <c r="Q69" s="30">
        <f t="shared" si="46"/>
        <v>10.512661638133167</v>
      </c>
      <c r="R69" s="30">
        <f t="shared" si="46"/>
        <v>9.8760062172261271</v>
      </c>
      <c r="S69" s="30">
        <f t="shared" si="46"/>
        <v>9.4881119711077755</v>
      </c>
      <c r="T69" s="30">
        <f t="shared" si="46"/>
        <v>8.918953250390997</v>
      </c>
      <c r="U69" s="30">
        <f t="shared" si="46"/>
        <v>8.2344784114733258</v>
      </c>
      <c r="V69" s="30">
        <f t="shared" si="46"/>
        <v>7.6376060552236131</v>
      </c>
      <c r="W69" s="30">
        <f t="shared" si="46"/>
        <v>7.118959792495211</v>
      </c>
      <c r="X69" s="30">
        <f t="shared" si="46"/>
        <v>6.5915725468750965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9.394205610978803</v>
      </c>
      <c r="D72" s="30">
        <f>(D13/D$10)*100</f>
        <v>5.4928298428425881</v>
      </c>
      <c r="E72" s="30">
        <f t="shared" ref="E72:X72" si="47">(E13/E$10)*100</f>
        <v>5.6239529089831883</v>
      </c>
      <c r="F72" s="30">
        <f t="shared" si="47"/>
        <v>6.2947615782542776</v>
      </c>
      <c r="G72" s="30">
        <f t="shared" si="47"/>
        <v>7.1798432833390908</v>
      </c>
      <c r="H72" s="30">
        <f t="shared" si="47"/>
        <v>7.3785012302801327</v>
      </c>
      <c r="I72" s="30">
        <f t="shared" si="47"/>
        <v>7.6745046939496673</v>
      </c>
      <c r="J72" s="30">
        <f t="shared" si="47"/>
        <v>7.9144965525902684</v>
      </c>
      <c r="K72" s="30">
        <f t="shared" si="47"/>
        <v>8.1785947478948398</v>
      </c>
      <c r="L72" s="30">
        <f t="shared" si="47"/>
        <v>8.4201283953975086</v>
      </c>
      <c r="M72" s="30">
        <f t="shared" si="47"/>
        <v>9.122167717041723</v>
      </c>
      <c r="N72" s="30">
        <f t="shared" si="47"/>
        <v>8.9247382201099388</v>
      </c>
      <c r="O72" s="30">
        <f t="shared" si="47"/>
        <v>9.3163072141598988</v>
      </c>
      <c r="P72" s="30">
        <f t="shared" si="47"/>
        <v>9.8307455183762862</v>
      </c>
      <c r="Q72" s="30">
        <f t="shared" si="47"/>
        <v>10.115400819043717</v>
      </c>
      <c r="R72" s="30">
        <f t="shared" si="47"/>
        <v>10.637888721306252</v>
      </c>
      <c r="S72" s="30">
        <f t="shared" si="47"/>
        <v>11.137772096030133</v>
      </c>
      <c r="T72" s="30">
        <f t="shared" si="47"/>
        <v>11.574914748930677</v>
      </c>
      <c r="U72" s="30">
        <f t="shared" si="47"/>
        <v>12.029459057692696</v>
      </c>
      <c r="V72" s="30">
        <f t="shared" si="47"/>
        <v>12.564265042096951</v>
      </c>
      <c r="W72" s="30">
        <f t="shared" si="47"/>
        <v>13.63273337819693</v>
      </c>
      <c r="X72" s="30">
        <f t="shared" si="47"/>
        <v>14.234312064038113</v>
      </c>
    </row>
    <row r="73" spans="1:24" ht="15.75">
      <c r="A73" s="36"/>
      <c r="B73" s="10" t="s">
        <v>11</v>
      </c>
      <c r="C73" s="31">
        <f>AVERAGE(D73:X73)</f>
        <v>0</v>
      </c>
      <c r="D73" s="30">
        <f>(D16/D$10)*100</f>
        <v>0</v>
      </c>
      <c r="E73" s="30">
        <f t="shared" ref="E73:X73" si="48">(E16/E$10)*100</f>
        <v>0</v>
      </c>
      <c r="F73" s="30">
        <f t="shared" si="48"/>
        <v>0</v>
      </c>
      <c r="G73" s="30">
        <f>(G16/G$10)*100</f>
        <v>0</v>
      </c>
      <c r="H73" s="30">
        <f t="shared" si="48"/>
        <v>0</v>
      </c>
      <c r="I73" s="30">
        <f t="shared" si="48"/>
        <v>0</v>
      </c>
      <c r="J73" s="30">
        <f t="shared" si="48"/>
        <v>0</v>
      </c>
      <c r="K73" s="30">
        <f t="shared" si="48"/>
        <v>0</v>
      </c>
      <c r="L73" s="30">
        <f t="shared" si="48"/>
        <v>0</v>
      </c>
      <c r="M73" s="30">
        <f t="shared" si="48"/>
        <v>0</v>
      </c>
      <c r="N73" s="30">
        <f t="shared" si="48"/>
        <v>0</v>
      </c>
      <c r="O73" s="30">
        <f t="shared" si="48"/>
        <v>0</v>
      </c>
      <c r="P73" s="30">
        <f t="shared" si="48"/>
        <v>0</v>
      </c>
      <c r="Q73" s="30">
        <f t="shared" si="48"/>
        <v>0</v>
      </c>
      <c r="R73" s="30">
        <f t="shared" si="48"/>
        <v>0</v>
      </c>
      <c r="S73" s="30">
        <f t="shared" si="48"/>
        <v>0</v>
      </c>
      <c r="T73" s="30">
        <f t="shared" si="48"/>
        <v>0</v>
      </c>
      <c r="U73" s="30">
        <f t="shared" si="48"/>
        <v>0</v>
      </c>
      <c r="V73" s="30">
        <f t="shared" si="48"/>
        <v>0</v>
      </c>
      <c r="W73" s="30">
        <f t="shared" si="48"/>
        <v>0</v>
      </c>
      <c r="X73" s="30">
        <f t="shared" si="48"/>
        <v>0</v>
      </c>
    </row>
    <row r="74" spans="1:24" ht="15.75">
      <c r="A74" s="36"/>
      <c r="B74" s="10" t="s">
        <v>12</v>
      </c>
      <c r="C74" s="31">
        <f>AVERAGE(D74:X74)</f>
        <v>90.162534219181978</v>
      </c>
      <c r="D74" s="30">
        <f>(D19/D$10)*100</f>
        <v>94.146138685341356</v>
      </c>
      <c r="E74" s="30">
        <f t="shared" ref="E74:X74" si="49">(E19/E$10)*100</f>
        <v>94.006758100280507</v>
      </c>
      <c r="F74" s="30">
        <f t="shared" si="49"/>
        <v>93.329560929411201</v>
      </c>
      <c r="G74" s="30">
        <f t="shared" si="49"/>
        <v>92.438112374754326</v>
      </c>
      <c r="H74" s="30">
        <f t="shared" si="49"/>
        <v>92.229688171139273</v>
      </c>
      <c r="I74" s="30">
        <f t="shared" si="49"/>
        <v>91.923728482961238</v>
      </c>
      <c r="J74" s="30">
        <f t="shared" si="49"/>
        <v>91.674121490423346</v>
      </c>
      <c r="K74" s="30">
        <f t="shared" si="49"/>
        <v>91.401591230805366</v>
      </c>
      <c r="L74" s="30">
        <f t="shared" si="49"/>
        <v>91.151285055928255</v>
      </c>
      <c r="M74" s="30">
        <f t="shared" si="49"/>
        <v>90.441427822445775</v>
      </c>
      <c r="N74" s="30">
        <f t="shared" si="49"/>
        <v>90.62731741816846</v>
      </c>
      <c r="O74" s="30">
        <f t="shared" si="49"/>
        <v>90.225551502249473</v>
      </c>
      <c r="P74" s="30">
        <f t="shared" si="49"/>
        <v>89.702577286200679</v>
      </c>
      <c r="Q74" s="30">
        <f t="shared" si="49"/>
        <v>89.410850209080579</v>
      </c>
      <c r="R74" s="30">
        <f t="shared" si="49"/>
        <v>88.882737651723829</v>
      </c>
      <c r="S74" s="30">
        <f t="shared" si="49"/>
        <v>88.377679997011455</v>
      </c>
      <c r="T74" s="30">
        <f t="shared" si="49"/>
        <v>87.932362281630347</v>
      </c>
      <c r="U74" s="30">
        <f t="shared" si="49"/>
        <v>87.469475092176225</v>
      </c>
      <c r="V74" s="30">
        <f t="shared" si="49"/>
        <v>86.924021510037306</v>
      </c>
      <c r="W74" s="30">
        <f t="shared" si="49"/>
        <v>85.864550000032551</v>
      </c>
      <c r="X74" s="30">
        <f t="shared" si="49"/>
        <v>85.253683311020012</v>
      </c>
    </row>
    <row r="75" spans="1:24" ht="15.75">
      <c r="A75" s="36"/>
      <c r="B75" s="10" t="s">
        <v>16</v>
      </c>
      <c r="C75" s="31">
        <f>AVERAGE(D75:X75)</f>
        <v>0.44326016983921679</v>
      </c>
      <c r="D75" s="35">
        <f>(D23/D$10)*100</f>
        <v>0.36103147181604406</v>
      </c>
      <c r="E75" s="35">
        <f t="shared" ref="E75:X75" si="50">(E23/E$10)*100</f>
        <v>0.36928899073630406</v>
      </c>
      <c r="F75" s="35">
        <f t="shared" si="50"/>
        <v>0.37567749233451714</v>
      </c>
      <c r="G75" s="35">
        <f t="shared" si="50"/>
        <v>0.3820443419065867</v>
      </c>
      <c r="H75" s="35">
        <f t="shared" si="50"/>
        <v>0.39181059858058476</v>
      </c>
      <c r="I75" s="35">
        <f t="shared" si="50"/>
        <v>0.40176682308910194</v>
      </c>
      <c r="J75" s="35">
        <f t="shared" si="50"/>
        <v>0.41138195698638508</v>
      </c>
      <c r="K75" s="35">
        <f t="shared" si="50"/>
        <v>0.41981402129979883</v>
      </c>
      <c r="L75" s="35">
        <f t="shared" si="50"/>
        <v>0.42858654867424423</v>
      </c>
      <c r="M75" s="35">
        <f t="shared" si="50"/>
        <v>0.43640446051249504</v>
      </c>
      <c r="N75" s="35">
        <f t="shared" si="50"/>
        <v>0.44794436172160212</v>
      </c>
      <c r="O75" s="35">
        <f t="shared" si="50"/>
        <v>0.45814128359063588</v>
      </c>
      <c r="P75" s="35">
        <f t="shared" si="50"/>
        <v>0.46667719542302455</v>
      </c>
      <c r="Q75" s="35">
        <f t="shared" si="50"/>
        <v>0.47374897187571718</v>
      </c>
      <c r="R75" s="35">
        <f t="shared" si="50"/>
        <v>0.47937362696991986</v>
      </c>
      <c r="S75" s="35">
        <f t="shared" si="50"/>
        <v>0.4845479069584071</v>
      </c>
      <c r="T75" s="35">
        <f t="shared" si="50"/>
        <v>0.49272296943897087</v>
      </c>
      <c r="U75" s="35">
        <f t="shared" si="50"/>
        <v>0.50106585013107585</v>
      </c>
      <c r="V75" s="35">
        <f t="shared" si="50"/>
        <v>0.51171344786574013</v>
      </c>
      <c r="W75" s="35">
        <f t="shared" si="50"/>
        <v>0.50271662177052912</v>
      </c>
      <c r="X75" s="35">
        <f t="shared" si="50"/>
        <v>0.51200462494186838</v>
      </c>
    </row>
    <row r="76" spans="1:24">
      <c r="C76" s="31"/>
    </row>
    <row r="147" spans="4:24">
      <c r="D147">
        <v>7107987277.7195024</v>
      </c>
      <c r="E147">
        <v>7160060444.6359224</v>
      </c>
      <c r="F147">
        <v>6885143448.0511484</v>
      </c>
      <c r="G147">
        <v>7602345890.5472136</v>
      </c>
      <c r="H147">
        <v>8742697774.1144791</v>
      </c>
      <c r="I147">
        <v>8949047162.6471233</v>
      </c>
      <c r="J147">
        <v>9584386069.1954422</v>
      </c>
      <c r="K147">
        <v>10866374014.65563</v>
      </c>
      <c r="L147">
        <v>12643265363.019079</v>
      </c>
      <c r="M147">
        <v>12871071946.22999</v>
      </c>
      <c r="N147">
        <v>13531711037.12672</v>
      </c>
      <c r="O147">
        <v>13235562479.189631</v>
      </c>
      <c r="P147">
        <v>13964543545.1089</v>
      </c>
      <c r="Q147">
        <v>13137015038.806709</v>
      </c>
      <c r="R147">
        <v>14005919970.424009</v>
      </c>
      <c r="S147">
        <v>15997587489.11257</v>
      </c>
      <c r="T147">
        <v>18203412805.691212</v>
      </c>
      <c r="U147">
        <v>22529400319.425739</v>
      </c>
      <c r="V147">
        <v>26419757814.815411</v>
      </c>
      <c r="W147">
        <v>23722956961.03167</v>
      </c>
      <c r="X147">
        <v>24669795163.190319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Wealth_EGY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2014-12-03T13:23:10Z</dcterms:modified>
</cp:coreProperties>
</file>