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DZ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<sst xmlns="http://schemas.openxmlformats.org/spreadsheetml/2006/main" count="95" uniqueCount="65">
  <si>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</si>
  <si>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</si>
  <si>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</si>
  <si>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</si>
  <si>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</si>
  <si>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</si>
  <si>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</si>
  <si>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</si>
  <si>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</si>
  <si>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</si>
  <si>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</si>
  <si>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</si>
  <si>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</si>
  <si>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</si>
  <si>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</si>
  <si>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</si>
  <si>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</si>
  <si>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</si>
  <si>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</si>
  <si>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</si>
  <si>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</si>
  <si>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</si>
  <si>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</si>
  <si>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</si>
  <si>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</si>
  <si>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</si>
  <si>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</si>
  <si>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</si>
  <si>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</si>
  <si>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</si>
  <si>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</si>
  <si>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</si>
  <si>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</si>
  <si>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</si>
  <si>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</si>
  <si>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</si>
  <si>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</si>
  <si>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</si>
  <si>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</si>
  <si>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</si>
  <si>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</si>
  <si>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</si>
  <si>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</si>
  <si>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</si>
  <si>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</si>
  <si>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</si>
  <si>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</si>
  <si>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</si>
  <si>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</si>
  <si>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</si>
  <si>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</si>
  <si>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</si>
  <si>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</si>
  <si>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</si>
  <si>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</si>
  <si>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</si>
  <si>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</si>
  <si>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</si>
  <si>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</si>
  <si>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</si>
  <si>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</si>
  <si>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</si>
  <si>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</si>
  <si>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Algeria</t>
  </si>
  <si>
    <t>DZA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</si>
</sst>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Wealth_DZA!$B$54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Wealth_DZA!$D$52:$X$52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-1.4790850241332421</c:v>
                </c:pt>
                <c:pt idx="2">
                  <c:v>-2.811053644930972</c:v>
                </c:pt>
                <c:pt idx="3">
                  <c:v>-4.2173263975842641</c:v>
                </c:pt>
                <c:pt idx="4">
                  <c:v>-5.4652190311834214</c:v>
                </c:pt>
                <c:pt idx="5">
                  <c:v>-6.4247663493824376</c:v>
                </c:pt>
                <c:pt idx="6">
                  <c:v>-7.0793001859762121</c:v>
                </c:pt>
                <c:pt idx="7">
                  <c:v>-7.5891001495936532</c:v>
                </c:pt>
                <c:pt idx="8">
                  <c:v>-7.8924110888143666</c:v>
                </c:pt>
                <c:pt idx="9">
                  <c:v>-8.0867246882123762</c:v>
                </c:pt>
                <c:pt idx="10">
                  <c:v>-8.2356950723684648</c:v>
                </c:pt>
                <c:pt idx="11">
                  <c:v>-8.348465133223204</c:v>
                </c:pt>
                <c:pt idx="12">
                  <c:v>-8.1767452490704162</c:v>
                </c:pt>
                <c:pt idx="13">
                  <c:v>-7.8466113353347078</c:v>
                </c:pt>
                <c:pt idx="14">
                  <c:v>-7.2005273167871975</c:v>
                </c:pt>
                <c:pt idx="15">
                  <c:v>-6.2411631642870553</c:v>
                </c:pt>
                <c:pt idx="16">
                  <c:v>-5.0082719458353182</c:v>
                </c:pt>
                <c:pt idx="17">
                  <c:v>-3.3359548720598209</c:v>
                </c:pt>
                <c:pt idx="18">
                  <c:v>-1.0588854872326636</c:v>
                </c:pt>
                <c:pt idx="19">
                  <c:v>1.6328418873974515</c:v>
                </c:pt>
                <c:pt idx="20" formatCode="_(* #,##0.0000_);_(* \(#,##0.0000\);_(* &quot;-&quot;??_);_(@_)">
                  <c:v>3.7836254003009717</c:v>
                </c:pt>
              </c:numCache>
            </c:numRef>
          </c:val>
        </c:ser>
        <c:ser>
          <c:idx val="1"/>
          <c:order val="1"/>
          <c:tx>
            <c:strRef>
              <c:f>Wealth_DZA!$B$55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Wealth_DZA!$D$52:$X$52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2.7055269366050849</c:v>
                </c:pt>
                <c:pt idx="2">
                  <c:v>0.50445523594964126</c:v>
                </c:pt>
                <c:pt idx="3">
                  <c:v>3.2780947184242404</c:v>
                </c:pt>
                <c:pt idx="4">
                  <c:v>6.227515919888349</c:v>
                </c:pt>
                <c:pt idx="5">
                  <c:v>9.3598514156680643</c:v>
                </c:pt>
                <c:pt idx="6">
                  <c:v>11.983909743132326</c:v>
                </c:pt>
                <c:pt idx="7">
                  <c:v>9.922168094470841</c:v>
                </c:pt>
                <c:pt idx="8">
                  <c:v>12.771698493068229</c:v>
                </c:pt>
                <c:pt idx="9">
                  <c:v>15.588314084682708</c:v>
                </c:pt>
                <c:pt idx="10">
                  <c:v>18.248517610063963</c:v>
                </c:pt>
                <c:pt idx="11">
                  <c:v>20.979678997768204</c:v>
                </c:pt>
                <c:pt idx="12">
                  <c:v>23.296197850011204</c:v>
                </c:pt>
                <c:pt idx="13">
                  <c:v>25.311900507562623</c:v>
                </c:pt>
                <c:pt idx="14">
                  <c:v>22.743669249745444</c:v>
                </c:pt>
                <c:pt idx="15">
                  <c:v>24.689642860370942</c:v>
                </c:pt>
                <c:pt idx="16">
                  <c:v>25.974786438330245</c:v>
                </c:pt>
                <c:pt idx="17">
                  <c:v>27.287045368709517</c:v>
                </c:pt>
                <c:pt idx="18">
                  <c:v>28.55427765286478</c:v>
                </c:pt>
                <c:pt idx="19">
                  <c:v>29.661627835076153</c:v>
                </c:pt>
                <c:pt idx="20">
                  <c:v>31.056152995560659</c:v>
                </c:pt>
              </c:numCache>
            </c:numRef>
          </c:val>
        </c:ser>
        <c:ser>
          <c:idx val="2"/>
          <c:order val="2"/>
          <c:tx>
            <c:strRef>
              <c:f>Wealth_DZA!$B$56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Wealth_DZA!$D$52:$X$52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-3.6901462404476115</c:v>
                </c:pt>
                <c:pt idx="2">
                  <c:v>-7.1387491318049223</c:v>
                </c:pt>
                <c:pt idx="3">
                  <c:v>-10.410277182563132</c:v>
                </c:pt>
                <c:pt idx="4">
                  <c:v>-13.213915265863962</c:v>
                </c:pt>
                <c:pt idx="5">
                  <c:v>-16.025861648659824</c:v>
                </c:pt>
                <c:pt idx="6">
                  <c:v>-18.676475281314232</c:v>
                </c:pt>
                <c:pt idx="7">
                  <c:v>-21.181031255099835</c:v>
                </c:pt>
                <c:pt idx="8">
                  <c:v>-23.543524303765896</c:v>
                </c:pt>
                <c:pt idx="9">
                  <c:v>-25.917391890841035</c:v>
                </c:pt>
                <c:pt idx="10">
                  <c:v>-28.19399081153362</c:v>
                </c:pt>
                <c:pt idx="11">
                  <c:v>-30.506977643578381</c:v>
                </c:pt>
                <c:pt idx="12">
                  <c:v>-32.912676047977108</c:v>
                </c:pt>
                <c:pt idx="13">
                  <c:v>-35.30170625532503</c:v>
                </c:pt>
                <c:pt idx="14">
                  <c:v>-37.409920529283703</c:v>
                </c:pt>
                <c:pt idx="15">
                  <c:v>-39.833989069480957</c:v>
                </c:pt>
                <c:pt idx="16">
                  <c:v>-42.222617218133266</c:v>
                </c:pt>
                <c:pt idx="17">
                  <c:v>-44.52459968129989</c:v>
                </c:pt>
                <c:pt idx="18">
                  <c:v>-46.773323356930433</c:v>
                </c:pt>
                <c:pt idx="19">
                  <c:v>-48.904952537068525</c:v>
                </c:pt>
                <c:pt idx="20">
                  <c:v>-50.986014488224107</c:v>
                </c:pt>
              </c:numCache>
            </c:numRef>
          </c:val>
        </c:ser>
        <c:ser>
          <c:idx val="4"/>
          <c:order val="3"/>
          <c:tx>
            <c:strRef>
              <c:f>Wealth_DZA!$B$53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Wealth_DZA!$D$52:$X$52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-1.3188382311051128</c:v>
                </c:pt>
                <c:pt idx="2">
                  <c:v>-3.8778734215679567</c:v>
                </c:pt>
                <c:pt idx="3">
                  <c:v>-4.9649655055863722</c:v>
                </c:pt>
                <c:pt idx="4">
                  <c:v>-5.7453066097993055</c:v>
                </c:pt>
                <c:pt idx="5">
                  <c:v>-6.4046425600845609</c:v>
                </c:pt>
                <c:pt idx="6">
                  <c:v>-7.0558562382051271</c:v>
                </c:pt>
                <c:pt idx="7">
                  <c:v>-8.9295994296384009</c:v>
                </c:pt>
                <c:pt idx="8">
                  <c:v>-9.2944443946841755</c:v>
                </c:pt>
                <c:pt idx="9">
                  <c:v>-9.6462643928338583</c:v>
                </c:pt>
                <c:pt idx="10">
                  <c:v>-9.985807835545458</c:v>
                </c:pt>
                <c:pt idx="11">
                  <c:v>-10.312949775890356</c:v>
                </c:pt>
                <c:pt idx="12">
                  <c:v>-10.72839232150522</c:v>
                </c:pt>
                <c:pt idx="13">
                  <c:v>-11.181154949761417</c:v>
                </c:pt>
                <c:pt idx="14">
                  <c:v>-12.721765498809779</c:v>
                </c:pt>
                <c:pt idx="15">
                  <c:v>-13.051081416343003</c:v>
                </c:pt>
                <c:pt idx="16">
                  <c:v>-13.481796926160461</c:v>
                </c:pt>
                <c:pt idx="17">
                  <c:v>-13.753338741761711</c:v>
                </c:pt>
                <c:pt idx="18">
                  <c:v>-13.859719323241803</c:v>
                </c:pt>
                <c:pt idx="19">
                  <c:v>-13.852042798687359</c:v>
                </c:pt>
                <c:pt idx="20">
                  <c:v>-13.876671761846781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Wealth_DZA!$D$64:$X$64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-3.6056619655537636</c:v>
                </c:pt>
                <c:pt idx="2">
                  <c:v>-4.1887845823331933</c:v>
                </c:pt>
                <c:pt idx="3">
                  <c:v>-8.31341235843459</c:v>
                </c:pt>
                <c:pt idx="4">
                  <c:v>-11.041472862851542</c:v>
                </c:pt>
                <c:pt idx="5">
                  <c:v>-9.4251699426012525</c:v>
                </c:pt>
                <c:pt idx="6">
                  <c:v>-7.3337898230377174</c:v>
                </c:pt>
                <c:pt idx="7">
                  <c:v>-7.7755474894736558</c:v>
                </c:pt>
                <c:pt idx="8">
                  <c:v>-4.4792124658777581</c:v>
                </c:pt>
                <c:pt idx="9">
                  <c:v>-2.8155008664997649</c:v>
                </c:pt>
                <c:pt idx="10">
                  <c:v>-2.0918442195451137</c:v>
                </c:pt>
                <c:pt idx="11">
                  <c:v>-1.0000439605661771</c:v>
                </c:pt>
                <c:pt idx="12">
                  <c:v>2.1376988308988931</c:v>
                </c:pt>
                <c:pt idx="13">
                  <c:v>7.5716719118378739</c:v>
                </c:pt>
                <c:pt idx="14">
                  <c:v>11.373667290651923</c:v>
                </c:pt>
                <c:pt idx="15">
                  <c:v>15.30121325374818</c:v>
                </c:pt>
                <c:pt idx="16">
                  <c:v>15.833881215048606</c:v>
                </c:pt>
                <c:pt idx="17">
                  <c:v>17.497968970261656</c:v>
                </c:pt>
                <c:pt idx="18">
                  <c:v>18.495668572894441</c:v>
                </c:pt>
                <c:pt idx="19">
                  <c:v>19.526805370423862</c:v>
                </c:pt>
                <c:pt idx="20">
                  <c:v>21.707093727635041</c:v>
                </c:pt>
              </c:numCache>
            </c:numRef>
          </c:val>
        </c:ser>
        <c:marker val="1"/>
        <c:axId val="73677824"/>
        <c:axId val="73687808"/>
      </c:lineChart>
      <c:catAx>
        <c:axId val="736778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687808"/>
        <c:crosses val="autoZero"/>
        <c:auto val="1"/>
        <c:lblAlgn val="ctr"/>
        <c:lblOffset val="100"/>
      </c:catAx>
      <c:valAx>
        <c:axId val="736878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677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Wealth_DZA!$B$40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Wealth_DZA!$D$38:$X$38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Wealth_DZA!$D$40:$X$40</c:f>
              <c:numCache>
                <c:formatCode>_(* #,##0_);_(* \(#,##0\);_(* "-"??_);_(@_)</c:formatCode>
                <c:ptCount val="21"/>
                <c:pt idx="0">
                  <c:v>11688.721128284158</c:v>
                </c:pt>
                <c:pt idx="1">
                  <c:v>11515.835004563009</c:v>
                </c:pt>
                <c:pt idx="2">
                  <c:v>11360.14490696171</c:v>
                </c:pt>
                <c:pt idx="3">
                  <c:v>11195.769606601021</c:v>
                </c:pt>
                <c:pt idx="4">
                  <c:v>11049.906916679214</c:v>
                </c:pt>
                <c:pt idx="5">
                  <c:v>10937.748106561003</c:v>
                </c:pt>
                <c:pt idx="6">
                  <c:v>10861.241471711297</c:v>
                </c:pt>
                <c:pt idx="7">
                  <c:v>10801.65237565196</c:v>
                </c:pt>
                <c:pt idx="8">
                  <c:v>10766.199205814872</c:v>
                </c:pt>
                <c:pt idx="9">
                  <c:v>10743.486431066907</c:v>
                </c:pt>
                <c:pt idx="10">
                  <c:v>10726.073698299168</c:v>
                </c:pt>
                <c:pt idx="11">
                  <c:v>10712.892320369661</c:v>
                </c:pt>
                <c:pt idx="12">
                  <c:v>10732.964178750093</c:v>
                </c:pt>
                <c:pt idx="13">
                  <c:v>10771.552611276551</c:v>
                </c:pt>
                <c:pt idx="14">
                  <c:v>10847.07157045898</c:v>
                </c:pt>
                <c:pt idx="15">
                  <c:v>10959.20897084945</c:v>
                </c:pt>
                <c:pt idx="16">
                  <c:v>11103.318187189378</c:v>
                </c:pt>
                <c:pt idx="17">
                  <c:v>11298.790666323677</c:v>
                </c:pt>
                <c:pt idx="18">
                  <c:v>11564.950956613658</c:v>
                </c:pt>
                <c:pt idx="19">
                  <c:v>11879.579462967857</c:v>
                </c:pt>
                <c:pt idx="20">
                  <c:v>12130.978549864263</c:v>
                </c:pt>
              </c:numCache>
            </c:numRef>
          </c:val>
        </c:ser>
        <c:ser>
          <c:idx val="1"/>
          <c:order val="1"/>
          <c:tx>
            <c:strRef>
              <c:f>Wealth_DZA!$B$41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Wealth_DZA!$D$38:$X$38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Wealth_DZA!$D$41:$X$41</c:f>
              <c:numCache>
                <c:formatCode>General</c:formatCode>
                <c:ptCount val="21"/>
                <c:pt idx="0">
                  <c:v>13063.408014895726</c:v>
                </c:pt>
                <c:pt idx="1">
                  <c:v>13416.842037577357</c:v>
                </c:pt>
                <c:pt idx="2">
                  <c:v>13129.307060620331</c:v>
                </c:pt>
                <c:pt idx="3">
                  <c:v>13491.63890307823</c:v>
                </c:pt>
                <c:pt idx="4">
                  <c:v>13876.933828703326</c:v>
                </c:pt>
                <c:pt idx="5">
                  <c:v>14286.123594912438</c:v>
                </c:pt>
                <c:pt idx="6">
                  <c:v>14628.915040777943</c:v>
                </c:pt>
                <c:pt idx="7">
                  <c:v>14359.581317000257</c:v>
                </c:pt>
                <c:pt idx="8">
                  <c:v>14731.827099477516</c:v>
                </c:pt>
                <c:pt idx="9">
                  <c:v>15099.773086421284</c:v>
                </c:pt>
                <c:pt idx="10">
                  <c:v>15447.28632696848</c:v>
                </c:pt>
                <c:pt idx="11">
                  <c:v>15804.069082589571</c:v>
                </c:pt>
                <c:pt idx="12">
                  <c:v>16106.685392000054</c:v>
                </c:pt>
                <c:pt idx="13">
                  <c:v>16370.004854523093</c:v>
                </c:pt>
                <c:pt idx="14">
                  <c:v>16034.506326548348</c:v>
                </c:pt>
                <c:pt idx="15">
                  <c:v>16288.716799166554</c:v>
                </c:pt>
                <c:pt idx="16">
                  <c:v>16456.600348332606</c:v>
                </c:pt>
                <c:pt idx="17">
                  <c:v>16628.026086619957</c:v>
                </c:pt>
                <c:pt idx="18">
                  <c:v>16793.569810395642</c:v>
                </c:pt>
                <c:pt idx="19">
                  <c:v>16938.227482851606</c:v>
                </c:pt>
                <c:pt idx="20">
                  <c:v>17120.399994436077</c:v>
                </c:pt>
              </c:numCache>
            </c:numRef>
          </c:val>
        </c:ser>
        <c:ser>
          <c:idx val="2"/>
          <c:order val="2"/>
          <c:tx>
            <c:strRef>
              <c:f>Wealth_DZA!$B$42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Wealth_DZA!$D$38:$X$38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Wealth_DZA!$D$42:$X$42</c:f>
              <c:numCache>
                <c:formatCode>_(* #,##0_);_(* \(#,##0\);_(* "-"??_);_(@_)</c:formatCode>
                <c:ptCount val="21"/>
                <c:pt idx="0">
                  <c:v>21380.117602429098</c:v>
                </c:pt>
                <c:pt idx="1">
                  <c:v>20591.159996519782</c:v>
                </c:pt>
                <c:pt idx="2">
                  <c:v>19853.844642706819</c:v>
                </c:pt>
                <c:pt idx="3">
                  <c:v>19154.388098058258</c:v>
                </c:pt>
                <c:pt idx="4">
                  <c:v>18554.96697870205</c:v>
                </c:pt>
                <c:pt idx="5">
                  <c:v>17953.769535143045</c:v>
                </c:pt>
                <c:pt idx="6">
                  <c:v>17387.065223295514</c:v>
                </c:pt>
                <c:pt idx="7">
                  <c:v>16851.58821068149</c:v>
                </c:pt>
                <c:pt idx="8">
                  <c:v>16346.484418527474</c:v>
                </c:pt>
                <c:pt idx="9">
                  <c:v>15838.948736684863</c:v>
                </c:pt>
                <c:pt idx="10">
                  <c:v>15352.209210105155</c:v>
                </c:pt>
                <c:pt idx="11">
                  <c:v>14857.689905285286</c:v>
                </c:pt>
                <c:pt idx="12">
                  <c:v>14343.348757265079</c:v>
                </c:pt>
                <c:pt idx="13">
                  <c:v>13832.571289376538</c:v>
                </c:pt>
                <c:pt idx="14">
                  <c:v>13381.832598292976</c:v>
                </c:pt>
                <c:pt idx="15">
                  <c:v>12863.563893635317</c:v>
                </c:pt>
                <c:pt idx="16">
                  <c:v>12352.87238636873</c:v>
                </c:pt>
                <c:pt idx="17">
                  <c:v>11860.705828556409</c:v>
                </c:pt>
                <c:pt idx="18">
                  <c:v>11379.926062152934</c:v>
                </c:pt>
                <c:pt idx="19">
                  <c:v>10924.181236591716</c:v>
                </c:pt>
                <c:pt idx="20">
                  <c:v>10479.247744055247</c:v>
                </c:pt>
              </c:numCache>
            </c:numRef>
          </c:val>
        </c:ser>
        <c:overlap val="100"/>
        <c:axId val="78915072"/>
        <c:axId val="78916608"/>
      </c:barChart>
      <c:catAx>
        <c:axId val="789150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916608"/>
        <c:crosses val="autoZero"/>
        <c:auto val="1"/>
        <c:lblAlgn val="ctr"/>
        <c:lblOffset val="100"/>
      </c:catAx>
      <c:valAx>
        <c:axId val="789166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9150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Wealth_DZA!$B$67:$B$69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Wealth_DZA!$C$67:$C$69</c:f>
              <c:numCache>
                <c:formatCode>_(* #,##0_);_(* \(#,##0\);_(* "-"??_);_(@_)</c:formatCode>
                <c:ptCount val="3"/>
                <c:pt idx="0">
                  <c:v>26.6265781702159</c:v>
                </c:pt>
                <c:pt idx="1">
                  <c:v>36.608985187125676</c:v>
                </c:pt>
                <c:pt idx="2">
                  <c:v>36.764436642658424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Wealth_DZA!$B$72:$B$75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Wealth_DZA!$C$72:$C$75</c:f>
              <c:numCache>
                <c:formatCode>_(* #,##0_);_(* \(#,##0\);_(* "-"??_);_(@_)</c:formatCode>
                <c:ptCount val="4"/>
                <c:pt idx="0">
                  <c:v>13.339137932487601</c:v>
                </c:pt>
                <c:pt idx="1">
                  <c:v>1.7909100114108711</c:v>
                </c:pt>
                <c:pt idx="2">
                  <c:v>82.990454783065616</c:v>
                </c:pt>
                <c:pt idx="3">
                  <c:v>1.8794972730358996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1167108106486.0696</v>
      </c>
      <c r="E7" s="13">
        <f t="shared" ref="E7:X7" si="0">+E8+E9+E10</f>
        <v>1180458587761.1992</v>
      </c>
      <c r="F7" s="13">
        <f t="shared" si="0"/>
        <v>1177667896733.8569</v>
      </c>
      <c r="G7" s="13">
        <f t="shared" si="0"/>
        <v>1191177361177.9573</v>
      </c>
      <c r="H7" s="13">
        <f t="shared" si="0"/>
        <v>1206667385586.5359</v>
      </c>
      <c r="I7" s="13">
        <f t="shared" si="0"/>
        <v>1221564166211.0879</v>
      </c>
      <c r="J7" s="13">
        <f t="shared" si="0"/>
        <v>1234300364910.8838</v>
      </c>
      <c r="K7" s="13">
        <f t="shared" si="0"/>
        <v>1228577463854.9697</v>
      </c>
      <c r="L7" s="13">
        <f t="shared" si="0"/>
        <v>1241681206798.3494</v>
      </c>
      <c r="M7" s="13">
        <f t="shared" si="0"/>
        <v>1254593203064.437</v>
      </c>
      <c r="N7" s="13">
        <f t="shared" si="0"/>
        <v>1267934547109.3953</v>
      </c>
      <c r="O7" s="13">
        <f t="shared" si="0"/>
        <v>1281878301007.4116</v>
      </c>
      <c r="P7" s="13">
        <f t="shared" si="0"/>
        <v>1294869573613.709</v>
      </c>
      <c r="Q7" s="13">
        <f t="shared" si="0"/>
        <v>1307626301011.4221</v>
      </c>
      <c r="R7" s="13">
        <f t="shared" si="0"/>
        <v>1304375379049.4526</v>
      </c>
      <c r="S7" s="13">
        <f t="shared" si="0"/>
        <v>1319204682117.0232</v>
      </c>
      <c r="T7" s="13">
        <f t="shared" si="0"/>
        <v>1332766078475.3926</v>
      </c>
      <c r="U7" s="13">
        <f t="shared" si="0"/>
        <v>1349059812099.5022</v>
      </c>
      <c r="V7" s="13">
        <f t="shared" si="0"/>
        <v>1368116360110.9092</v>
      </c>
      <c r="W7" s="13">
        <f t="shared" si="0"/>
        <v>1388989163629.2852</v>
      </c>
      <c r="X7" s="13">
        <f t="shared" si="0"/>
        <v>1409174117165.6636</v>
      </c>
    </row>
    <row r="8" spans="1:24" s="22" customFormat="1" ht="15.75">
      <c r="A8" s="19">
        <v>1</v>
      </c>
      <c r="B8" s="20" t="s">
        <v>5</v>
      </c>
      <c r="C8" s="20"/>
      <c r="D8" s="21">
        <v>295715083171.7063</v>
      </c>
      <c r="E8" s="21">
        <v>298612050535.92133</v>
      </c>
      <c r="F8" s="21">
        <v>301702376274.59705</v>
      </c>
      <c r="G8" s="21">
        <v>304187974221.69794</v>
      </c>
      <c r="H8" s="21">
        <v>306646917136.75977</v>
      </c>
      <c r="I8" s="21">
        <v>309446295891.84833</v>
      </c>
      <c r="J8" s="21">
        <v>312660983366.13965</v>
      </c>
      <c r="K8" s="21">
        <v>315871823884.04315</v>
      </c>
      <c r="L8" s="21">
        <v>319472900776.39362</v>
      </c>
      <c r="M8" s="21">
        <v>323368305523.54712</v>
      </c>
      <c r="N8" s="21">
        <v>327508078693.11694</v>
      </c>
      <c r="O8" s="21">
        <v>331909122428.64941</v>
      </c>
      <c r="P8" s="21">
        <v>337464228297.70526</v>
      </c>
      <c r="Q8" s="21">
        <v>343757534940.97491</v>
      </c>
      <c r="R8" s="21">
        <v>351402251256.02454</v>
      </c>
      <c r="S8" s="21">
        <v>360431385318.12451</v>
      </c>
      <c r="T8" s="21">
        <v>370761490153.99115</v>
      </c>
      <c r="U8" s="21">
        <v>383103632100.72375</v>
      </c>
      <c r="V8" s="21">
        <v>398158455352.922</v>
      </c>
      <c r="W8" s="21">
        <v>415193298000.07635</v>
      </c>
      <c r="X8" s="21">
        <v>430264070450.12396</v>
      </c>
    </row>
    <row r="9" spans="1:24" s="22" customFormat="1" ht="15.75">
      <c r="A9" s="19">
        <v>2</v>
      </c>
      <c r="B9" s="20" t="s">
        <v>38</v>
      </c>
      <c r="C9" s="20"/>
      <c r="D9" s="21">
        <v>330493536909.10571</v>
      </c>
      <c r="E9" s="21">
        <v>347906227465.92187</v>
      </c>
      <c r="F9" s="21">
        <v>348687729907.43591</v>
      </c>
      <c r="G9" s="21">
        <v>366566520307.66199</v>
      </c>
      <c r="H9" s="21">
        <v>385099984096.65533</v>
      </c>
      <c r="I9" s="21">
        <v>404177165722.7124</v>
      </c>
      <c r="J9" s="21">
        <v>421120456086.19366</v>
      </c>
      <c r="K9" s="21">
        <v>419916044607.78925</v>
      </c>
      <c r="L9" s="21">
        <v>437147729410.80347</v>
      </c>
      <c r="M9" s="21">
        <v>454488221125.92505</v>
      </c>
      <c r="N9" s="21">
        <v>471664768327.12097</v>
      </c>
      <c r="O9" s="21">
        <v>489645050387.57373</v>
      </c>
      <c r="P9" s="21">
        <v>506423953879.08612</v>
      </c>
      <c r="Q9" s="21">
        <v>522423527864.63818</v>
      </c>
      <c r="R9" s="21">
        <v>519454636611.164</v>
      </c>
      <c r="S9" s="21">
        <v>535710631724.83234</v>
      </c>
      <c r="T9" s="21">
        <v>549518041827.90643</v>
      </c>
      <c r="U9" s="21">
        <v>563799912448.71863</v>
      </c>
      <c r="V9" s="21">
        <v>578169491652.2561</v>
      </c>
      <c r="W9" s="21">
        <v>591993896147.88074</v>
      </c>
      <c r="X9" s="21">
        <v>607229908045.85754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540899486405.25751</v>
      </c>
      <c r="E10" s="21">
        <f t="shared" ref="E10:X10" si="1">+E13+E16+E19+E23</f>
        <v>533940309759.35596</v>
      </c>
      <c r="F10" s="21">
        <f t="shared" si="1"/>
        <v>527277790551.82385</v>
      </c>
      <c r="G10" s="21">
        <f t="shared" si="1"/>
        <v>520422866648.59741</v>
      </c>
      <c r="H10" s="21">
        <f t="shared" si="1"/>
        <v>514920484353.12079</v>
      </c>
      <c r="I10" s="21">
        <f t="shared" si="1"/>
        <v>507940704596.5271</v>
      </c>
      <c r="J10" s="21">
        <f t="shared" si="1"/>
        <v>500518925458.55054</v>
      </c>
      <c r="K10" s="21">
        <f t="shared" si="1"/>
        <v>492789595363.13733</v>
      </c>
      <c r="L10" s="21">
        <f t="shared" si="1"/>
        <v>485060576611.15234</v>
      </c>
      <c r="M10" s="21">
        <f t="shared" si="1"/>
        <v>476736676414.96497</v>
      </c>
      <c r="N10" s="21">
        <f t="shared" si="1"/>
        <v>468761700089.15741</v>
      </c>
      <c r="O10" s="21">
        <f t="shared" si="1"/>
        <v>460324128191.18848</v>
      </c>
      <c r="P10" s="21">
        <f t="shared" si="1"/>
        <v>450981391436.91754</v>
      </c>
      <c r="Q10" s="21">
        <f t="shared" si="1"/>
        <v>441445238205.80908</v>
      </c>
      <c r="R10" s="21">
        <f t="shared" si="1"/>
        <v>433518491182.26404</v>
      </c>
      <c r="S10" s="21">
        <f t="shared" si="1"/>
        <v>423062665074.06647</v>
      </c>
      <c r="T10" s="21">
        <f t="shared" si="1"/>
        <v>412486546493.49493</v>
      </c>
      <c r="U10" s="21">
        <f t="shared" si="1"/>
        <v>402156267550.05988</v>
      </c>
      <c r="V10" s="21">
        <f t="shared" si="1"/>
        <v>391788413105.73114</v>
      </c>
      <c r="W10" s="21">
        <f t="shared" si="1"/>
        <v>381801969481.32819</v>
      </c>
      <c r="X10" s="21">
        <f t="shared" si="1"/>
        <v>371680138669.68219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67762692013.017685</v>
      </c>
      <c r="E11" s="38">
        <f t="shared" ref="E11:X11" si="2">+E13+E16</f>
        <v>67615051921.511757</v>
      </c>
      <c r="F11" s="38">
        <f t="shared" si="2"/>
        <v>67918686717.334038</v>
      </c>
      <c r="G11" s="38">
        <f t="shared" si="2"/>
        <v>67848538273.147102</v>
      </c>
      <c r="H11" s="38">
        <f t="shared" si="2"/>
        <v>68965075643.786209</v>
      </c>
      <c r="I11" s="38">
        <f t="shared" si="2"/>
        <v>68913160528.380203</v>
      </c>
      <c r="J11" s="38">
        <f t="shared" si="2"/>
        <v>68827817643.54248</v>
      </c>
      <c r="K11" s="38">
        <f t="shared" si="2"/>
        <v>68844277511.064987</v>
      </c>
      <c r="L11" s="38">
        <f t="shared" si="2"/>
        <v>68985331791.92392</v>
      </c>
      <c r="M11" s="38">
        <f t="shared" si="2"/>
        <v>68775394493.749771</v>
      </c>
      <c r="N11" s="38">
        <f t="shared" si="2"/>
        <v>69150443160.630737</v>
      </c>
      <c r="O11" s="38">
        <f t="shared" si="2"/>
        <v>69188630505.444656</v>
      </c>
      <c r="P11" s="38">
        <f t="shared" si="2"/>
        <v>68707167980.001846</v>
      </c>
      <c r="Q11" s="38">
        <f t="shared" si="2"/>
        <v>68688680061.188354</v>
      </c>
      <c r="R11" s="38">
        <f t="shared" si="2"/>
        <v>70476203358.12677</v>
      </c>
      <c r="S11" s="38">
        <f t="shared" si="2"/>
        <v>70480962933.508972</v>
      </c>
      <c r="T11" s="38">
        <f t="shared" si="2"/>
        <v>70331902484.716919</v>
      </c>
      <c r="U11" s="38">
        <f t="shared" si="2"/>
        <v>70336305886.497757</v>
      </c>
      <c r="V11" s="38">
        <f t="shared" si="2"/>
        <v>70319437071.367508</v>
      </c>
      <c r="W11" s="38">
        <f t="shared" si="2"/>
        <v>70323840473.148346</v>
      </c>
      <c r="X11" s="38">
        <f t="shared" si="2"/>
        <v>70209727237.853088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473136794392.23981</v>
      </c>
      <c r="E12" s="38">
        <f t="shared" ref="E12:X12" si="3">+E23+E19</f>
        <v>466325257837.84418</v>
      </c>
      <c r="F12" s="38">
        <f t="shared" si="3"/>
        <v>459359103834.48981</v>
      </c>
      <c r="G12" s="38">
        <f t="shared" si="3"/>
        <v>452574328375.45032</v>
      </c>
      <c r="H12" s="38">
        <f t="shared" si="3"/>
        <v>445955408709.33459</v>
      </c>
      <c r="I12" s="38">
        <f t="shared" si="3"/>
        <v>439027544068.14691</v>
      </c>
      <c r="J12" s="38">
        <f t="shared" si="3"/>
        <v>431691107815.00806</v>
      </c>
      <c r="K12" s="38">
        <f t="shared" si="3"/>
        <v>423945317852.07233</v>
      </c>
      <c r="L12" s="38">
        <f t="shared" si="3"/>
        <v>416075244819.22839</v>
      </c>
      <c r="M12" s="38">
        <f t="shared" si="3"/>
        <v>407961281921.21521</v>
      </c>
      <c r="N12" s="38">
        <f t="shared" si="3"/>
        <v>399611256928.52667</v>
      </c>
      <c r="O12" s="38">
        <f t="shared" si="3"/>
        <v>391135497685.74384</v>
      </c>
      <c r="P12" s="38">
        <f t="shared" si="3"/>
        <v>382274223456.91571</v>
      </c>
      <c r="Q12" s="38">
        <f t="shared" si="3"/>
        <v>372756558144.62073</v>
      </c>
      <c r="R12" s="38">
        <f t="shared" si="3"/>
        <v>363042287824.13727</v>
      </c>
      <c r="S12" s="38">
        <f t="shared" si="3"/>
        <v>352581702140.5575</v>
      </c>
      <c r="T12" s="38">
        <f t="shared" si="3"/>
        <v>342154644008.77802</v>
      </c>
      <c r="U12" s="38">
        <f t="shared" si="3"/>
        <v>331819961663.56213</v>
      </c>
      <c r="V12" s="38">
        <f t="shared" si="3"/>
        <v>321468976034.36365</v>
      </c>
      <c r="W12" s="38">
        <f t="shared" si="3"/>
        <v>311478129008.17987</v>
      </c>
      <c r="X12" s="38">
        <f t="shared" si="3"/>
        <v>301470411431.8291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58766018660.963272</v>
      </c>
      <c r="E13" s="13">
        <f t="shared" ref="E13:X13" si="4">+E14+E15</f>
        <v>58683968681.449059</v>
      </c>
      <c r="F13" s="13">
        <f t="shared" si="4"/>
        <v>59053193589.263046</v>
      </c>
      <c r="G13" s="13">
        <f t="shared" si="4"/>
        <v>59048635257.067818</v>
      </c>
      <c r="H13" s="13">
        <f t="shared" si="4"/>
        <v>60230762739.698631</v>
      </c>
      <c r="I13" s="13">
        <f t="shared" si="4"/>
        <v>60244437736.284332</v>
      </c>
      <c r="J13" s="13">
        <f t="shared" si="4"/>
        <v>60224684963.438324</v>
      </c>
      <c r="K13" s="13">
        <f t="shared" si="4"/>
        <v>60306734942.952545</v>
      </c>
      <c r="L13" s="13">
        <f t="shared" si="4"/>
        <v>60513379335.803177</v>
      </c>
      <c r="M13" s="13">
        <f t="shared" si="4"/>
        <v>60369032149.620743</v>
      </c>
      <c r="N13" s="13">
        <f t="shared" si="4"/>
        <v>60809670928.493416</v>
      </c>
      <c r="O13" s="13">
        <f t="shared" si="4"/>
        <v>60943382006.220291</v>
      </c>
      <c r="P13" s="13">
        <f t="shared" si="4"/>
        <v>60557443213.690437</v>
      </c>
      <c r="Q13" s="13">
        <f t="shared" si="4"/>
        <v>60634479027.789902</v>
      </c>
      <c r="R13" s="13">
        <f t="shared" si="4"/>
        <v>62517526057.641281</v>
      </c>
      <c r="S13" s="13">
        <f t="shared" si="4"/>
        <v>62617809365.936432</v>
      </c>
      <c r="T13" s="13">
        <f t="shared" si="4"/>
        <v>62572226043.9841</v>
      </c>
      <c r="U13" s="13">
        <f t="shared" si="4"/>
        <v>62680106572.604645</v>
      </c>
      <c r="V13" s="13">
        <f t="shared" si="4"/>
        <v>62766714884.314102</v>
      </c>
      <c r="W13" s="13">
        <f t="shared" si="4"/>
        <v>62874595412.934647</v>
      </c>
      <c r="X13" s="13">
        <f t="shared" si="4"/>
        <v>62863959304.479103</v>
      </c>
    </row>
    <row r="14" spans="1:24" ht="15.75">
      <c r="A14" s="8" t="s">
        <v>43</v>
      </c>
      <c r="B14" s="2" t="s">
        <v>27</v>
      </c>
      <c r="C14" s="10"/>
      <c r="D14" s="11">
        <v>11600955436.871822</v>
      </c>
      <c r="E14" s="11">
        <v>11860780372.000191</v>
      </c>
      <c r="F14" s="11">
        <v>12298380262.742702</v>
      </c>
      <c r="G14" s="11">
        <v>12252796940.790358</v>
      </c>
      <c r="H14" s="11">
        <v>12164669185.015823</v>
      </c>
      <c r="I14" s="11">
        <v>12199616398.512623</v>
      </c>
      <c r="J14" s="11">
        <v>12216330283.228481</v>
      </c>
      <c r="K14" s="11">
        <v>12397144126.972784</v>
      </c>
      <c r="L14" s="11">
        <v>12419935787.948957</v>
      </c>
      <c r="M14" s="11">
        <v>12447285781.120363</v>
      </c>
      <c r="N14" s="11">
        <v>12447285781.120363</v>
      </c>
      <c r="O14" s="11">
        <v>12403221903.233097</v>
      </c>
      <c r="P14" s="11">
        <v>12468557998.031458</v>
      </c>
      <c r="Q14" s="11">
        <v>12527360483.349985</v>
      </c>
      <c r="R14" s="11">
        <v>12605307963.888493</v>
      </c>
      <c r="S14" s="11">
        <v>12707110716.24873</v>
      </c>
      <c r="T14" s="11">
        <v>12729902377.224903</v>
      </c>
      <c r="U14" s="11">
        <v>12748135706.00584</v>
      </c>
      <c r="V14" s="11">
        <v>12763330146.656622</v>
      </c>
      <c r="W14" s="11">
        <v>12761810702.591545</v>
      </c>
      <c r="X14" s="11">
        <v>12778524587.307405</v>
      </c>
    </row>
    <row r="15" spans="1:24" ht="15.75">
      <c r="A15" s="8" t="s">
        <v>47</v>
      </c>
      <c r="B15" s="2" t="s">
        <v>6</v>
      </c>
      <c r="C15" s="10"/>
      <c r="D15" s="11">
        <v>47165063224.091454</v>
      </c>
      <c r="E15" s="11">
        <v>46823188309.448868</v>
      </c>
      <c r="F15" s="11">
        <v>46754813326.520348</v>
      </c>
      <c r="G15" s="11">
        <v>46795838316.277458</v>
      </c>
      <c r="H15" s="11">
        <v>48066093554.682808</v>
      </c>
      <c r="I15" s="11">
        <v>48044821337.771713</v>
      </c>
      <c r="J15" s="11">
        <v>48008354680.209839</v>
      </c>
      <c r="K15" s="11">
        <v>47909590815.979759</v>
      </c>
      <c r="L15" s="11">
        <v>48093443547.854218</v>
      </c>
      <c r="M15" s="11">
        <v>47921746368.500381</v>
      </c>
      <c r="N15" s="11">
        <v>48362385147.373055</v>
      </c>
      <c r="O15" s="11">
        <v>48540160102.987198</v>
      </c>
      <c r="P15" s="11">
        <v>48088885215.658981</v>
      </c>
      <c r="Q15" s="11">
        <v>48107118544.439919</v>
      </c>
      <c r="R15" s="11">
        <v>49912218093.752785</v>
      </c>
      <c r="S15" s="11">
        <v>49910698649.687706</v>
      </c>
      <c r="T15" s="11">
        <v>49842323666.759193</v>
      </c>
      <c r="U15" s="11">
        <v>49931970866.598801</v>
      </c>
      <c r="V15" s="11">
        <v>50003384737.657478</v>
      </c>
      <c r="W15" s="11">
        <v>50112784710.343102</v>
      </c>
      <c r="X15" s="11">
        <v>50085434717.1717</v>
      </c>
    </row>
    <row r="16" spans="1:24" ht="15.75">
      <c r="A16" s="15" t="s">
        <v>44</v>
      </c>
      <c r="B16" s="10" t="s">
        <v>11</v>
      </c>
      <c r="C16" s="10"/>
      <c r="D16" s="13">
        <f>+D17+D18</f>
        <v>8996673352.054409</v>
      </c>
      <c r="E16" s="13">
        <f t="shared" ref="E16:X16" si="5">+E17+E18</f>
        <v>8931083240.0627003</v>
      </c>
      <c r="F16" s="13">
        <f t="shared" si="5"/>
        <v>8865493128.0709915</v>
      </c>
      <c r="G16" s="13">
        <f t="shared" si="5"/>
        <v>8799903016.0792828</v>
      </c>
      <c r="H16" s="13">
        <f t="shared" si="5"/>
        <v>8734312904.0875759</v>
      </c>
      <c r="I16" s="13">
        <f t="shared" si="5"/>
        <v>8668722792.0958652</v>
      </c>
      <c r="J16" s="13">
        <f t="shared" si="5"/>
        <v>8603132680.1041565</v>
      </c>
      <c r="K16" s="13">
        <f t="shared" si="5"/>
        <v>8537542568.1124477</v>
      </c>
      <c r="L16" s="13">
        <f t="shared" si="5"/>
        <v>8471952456.120739</v>
      </c>
      <c r="M16" s="13">
        <f t="shared" si="5"/>
        <v>8406362344.1290302</v>
      </c>
      <c r="N16" s="13">
        <f t="shared" si="5"/>
        <v>8340772232.1373215</v>
      </c>
      <c r="O16" s="13">
        <f t="shared" si="5"/>
        <v>8245248499.2243643</v>
      </c>
      <c r="P16" s="13">
        <f t="shared" si="5"/>
        <v>8149724766.311408</v>
      </c>
      <c r="Q16" s="13">
        <f t="shared" si="5"/>
        <v>8054201033.3984509</v>
      </c>
      <c r="R16" s="13">
        <f t="shared" si="5"/>
        <v>7958677300.4854937</v>
      </c>
      <c r="S16" s="13">
        <f t="shared" si="5"/>
        <v>7863153567.5725374</v>
      </c>
      <c r="T16" s="13">
        <f t="shared" si="5"/>
        <v>7759676440.7328262</v>
      </c>
      <c r="U16" s="13">
        <f t="shared" si="5"/>
        <v>7656199313.893117</v>
      </c>
      <c r="V16" s="13">
        <f t="shared" si="5"/>
        <v>7552722187.0534067</v>
      </c>
      <c r="W16" s="13">
        <f t="shared" si="5"/>
        <v>7449245060.2136974</v>
      </c>
      <c r="X16" s="13">
        <f t="shared" si="5"/>
        <v>7345767933.3739853</v>
      </c>
    </row>
    <row r="17" spans="1:24">
      <c r="A17" s="8" t="s">
        <v>45</v>
      </c>
      <c r="B17" s="2" t="s">
        <v>7</v>
      </c>
      <c r="C17" s="2"/>
      <c r="D17" s="14">
        <v>3418344803.8041201</v>
      </c>
      <c r="E17" s="14">
        <v>3394571247.6463718</v>
      </c>
      <c r="F17" s="14">
        <v>3370797691.4886227</v>
      </c>
      <c r="G17" s="14">
        <v>3347024135.330874</v>
      </c>
      <c r="H17" s="14">
        <v>3323250579.1731257</v>
      </c>
      <c r="I17" s="14">
        <v>3299477023.015377</v>
      </c>
      <c r="J17" s="14">
        <v>3275703466.8576283</v>
      </c>
      <c r="K17" s="14">
        <v>3251929910.6998792</v>
      </c>
      <c r="L17" s="14">
        <v>3228156354.5421309</v>
      </c>
      <c r="M17" s="14">
        <v>3204382798.3843827</v>
      </c>
      <c r="N17" s="14">
        <v>3180609242.226634</v>
      </c>
      <c r="O17" s="14">
        <v>3141956025.2478628</v>
      </c>
      <c r="P17" s="14">
        <v>3103302808.2690916</v>
      </c>
      <c r="Q17" s="14">
        <v>3064649591.2903199</v>
      </c>
      <c r="R17" s="14">
        <v>3025996374.3115492</v>
      </c>
      <c r="S17" s="14">
        <v>2987343157.332778</v>
      </c>
      <c r="T17" s="14">
        <v>2949099857.5940456</v>
      </c>
      <c r="U17" s="14">
        <v>2910856557.8553133</v>
      </c>
      <c r="V17" s="14">
        <v>2872613258.116581</v>
      </c>
      <c r="W17" s="14">
        <v>2834369958.3778496</v>
      </c>
      <c r="X17" s="14">
        <v>2796126658.6391168</v>
      </c>
    </row>
    <row r="18" spans="1:24">
      <c r="A18" s="8" t="s">
        <v>46</v>
      </c>
      <c r="B18" s="2" t="s">
        <v>62</v>
      </c>
      <c r="C18" s="2"/>
      <c r="D18" s="14">
        <v>5578328548.2502899</v>
      </c>
      <c r="E18" s="14">
        <v>5536511992.4163284</v>
      </c>
      <c r="F18" s="14">
        <v>5494695436.5823698</v>
      </c>
      <c r="G18" s="14">
        <v>5452878880.7484093</v>
      </c>
      <c r="H18" s="14">
        <v>5411062324.9144497</v>
      </c>
      <c r="I18" s="14">
        <v>5369245769.0804882</v>
      </c>
      <c r="J18" s="14">
        <v>5327429213.2465286</v>
      </c>
      <c r="K18" s="14">
        <v>5285612657.4125681</v>
      </c>
      <c r="L18" s="14">
        <v>5243796101.5786076</v>
      </c>
      <c r="M18" s="14">
        <v>5201979545.744648</v>
      </c>
      <c r="N18" s="14">
        <v>5160162989.9106874</v>
      </c>
      <c r="O18" s="14">
        <v>5103292473.9765015</v>
      </c>
      <c r="P18" s="14">
        <v>5046421958.0423164</v>
      </c>
      <c r="Q18" s="14">
        <v>4989551442.1081305</v>
      </c>
      <c r="R18" s="14">
        <v>4932680926.1739445</v>
      </c>
      <c r="S18" s="14">
        <v>4875810410.2397594</v>
      </c>
      <c r="T18" s="14">
        <v>4810576583.1387806</v>
      </c>
      <c r="U18" s="14">
        <v>4745342756.0378036</v>
      </c>
      <c r="V18" s="14">
        <v>4680108928.9368258</v>
      </c>
      <c r="W18" s="14">
        <v>4614875101.8358479</v>
      </c>
      <c r="X18" s="14">
        <v>4549641274.734869</v>
      </c>
    </row>
    <row r="19" spans="1:24" ht="15.75">
      <c r="A19" s="15" t="s">
        <v>48</v>
      </c>
      <c r="B19" s="10" t="s">
        <v>12</v>
      </c>
      <c r="C19" s="10"/>
      <c r="D19" s="13">
        <f>+D20+D21+D22</f>
        <v>464490715018.31873</v>
      </c>
      <c r="E19" s="13">
        <f t="shared" ref="E19:X19" si="6">+E20+E21+E22</f>
        <v>457683420571.60559</v>
      </c>
      <c r="F19" s="13">
        <f t="shared" si="6"/>
        <v>450721714943.55493</v>
      </c>
      <c r="G19" s="13">
        <f t="shared" si="6"/>
        <v>443939728767.61267</v>
      </c>
      <c r="H19" s="13">
        <f t="shared" si="6"/>
        <v>437323585930.70007</v>
      </c>
      <c r="I19" s="13">
        <f t="shared" si="6"/>
        <v>430398671305.68054</v>
      </c>
      <c r="J19" s="13">
        <f t="shared" si="6"/>
        <v>423066325378.38965</v>
      </c>
      <c r="K19" s="13">
        <f t="shared" si="6"/>
        <v>415324670886.66803</v>
      </c>
      <c r="L19" s="13">
        <f t="shared" si="6"/>
        <v>407459092931.23071</v>
      </c>
      <c r="M19" s="13">
        <f t="shared" si="6"/>
        <v>399349391600.1095</v>
      </c>
      <c r="N19" s="13">
        <f t="shared" si="6"/>
        <v>391002779752.77649</v>
      </c>
      <c r="O19" s="13">
        <f t="shared" si="6"/>
        <v>382530674949.54761</v>
      </c>
      <c r="P19" s="13">
        <f t="shared" si="6"/>
        <v>373672284575.5752</v>
      </c>
      <c r="Q19" s="13">
        <f t="shared" si="6"/>
        <v>364158141380.20923</v>
      </c>
      <c r="R19" s="13">
        <f t="shared" si="6"/>
        <v>354446922263.78357</v>
      </c>
      <c r="S19" s="13">
        <f t="shared" si="6"/>
        <v>343989848189.15967</v>
      </c>
      <c r="T19" s="13">
        <f t="shared" si="6"/>
        <v>333568667645.46417</v>
      </c>
      <c r="U19" s="13">
        <f t="shared" si="6"/>
        <v>323240990712.98328</v>
      </c>
      <c r="V19" s="13">
        <f t="shared" si="6"/>
        <v>312897029858.43323</v>
      </c>
      <c r="W19" s="13">
        <f t="shared" si="6"/>
        <v>302910140835.47241</v>
      </c>
      <c r="X19" s="13">
        <f t="shared" si="6"/>
        <v>292908359228.7262</v>
      </c>
    </row>
    <row r="20" spans="1:24" s="16" customFormat="1">
      <c r="A20" s="8" t="s">
        <v>59</v>
      </c>
      <c r="B20" s="2" t="s">
        <v>13</v>
      </c>
      <c r="C20" s="2"/>
      <c r="D20" s="11">
        <v>235003338706.26123</v>
      </c>
      <c r="E20" s="11">
        <v>230297190452.23639</v>
      </c>
      <c r="F20" s="11">
        <v>225477476733.62662</v>
      </c>
      <c r="G20" s="11">
        <v>220763011889.36661</v>
      </c>
      <c r="H20" s="11">
        <v>216110750505.767</v>
      </c>
      <c r="I20" s="11">
        <v>211416116148.80637</v>
      </c>
      <c r="J20" s="11">
        <v>206468751535.737</v>
      </c>
      <c r="K20" s="11">
        <v>201371958021.80173</v>
      </c>
      <c r="L20" s="11">
        <v>196337417760.29388</v>
      </c>
      <c r="M20" s="11">
        <v>191353565912.7887</v>
      </c>
      <c r="N20" s="11">
        <v>186202283931.79721</v>
      </c>
      <c r="O20" s="11">
        <v>180759677363.21121</v>
      </c>
      <c r="P20" s="11">
        <v>174943452917.96982</v>
      </c>
      <c r="Q20" s="11">
        <v>168527136731.41891</v>
      </c>
      <c r="R20" s="11">
        <v>161892631800.32803</v>
      </c>
      <c r="S20" s="11">
        <v>154861017373.41428</v>
      </c>
      <c r="T20" s="11">
        <v>147787179025.11746</v>
      </c>
      <c r="U20" s="11">
        <v>140715752056.89127</v>
      </c>
      <c r="V20" s="11">
        <v>133692454471.68623</v>
      </c>
      <c r="W20" s="11">
        <v>126831261384.53418</v>
      </c>
      <c r="X20" s="11">
        <v>120077399768.07101</v>
      </c>
    </row>
    <row r="21" spans="1:24" s="16" customFormat="1">
      <c r="A21" s="8" t="s">
        <v>60</v>
      </c>
      <c r="B21" s="2" t="s">
        <v>14</v>
      </c>
      <c r="C21" s="2"/>
      <c r="D21" s="11">
        <v>229487376312.05753</v>
      </c>
      <c r="E21" s="11">
        <v>227386230119.3692</v>
      </c>
      <c r="F21" s="11">
        <v>225244238209.92831</v>
      </c>
      <c r="G21" s="11">
        <v>223176716878.24603</v>
      </c>
      <c r="H21" s="11">
        <v>221212835424.93311</v>
      </c>
      <c r="I21" s="11">
        <v>218982555156.87415</v>
      </c>
      <c r="J21" s="11">
        <v>216597573842.65262</v>
      </c>
      <c r="K21" s="11">
        <v>213952712864.8663</v>
      </c>
      <c r="L21" s="11">
        <v>211121675170.9368</v>
      </c>
      <c r="M21" s="11">
        <v>207995825687.32083</v>
      </c>
      <c r="N21" s="11">
        <v>204800495820.97931</v>
      </c>
      <c r="O21" s="11">
        <v>201770997586.3364</v>
      </c>
      <c r="P21" s="11">
        <v>198728831657.60541</v>
      </c>
      <c r="Q21" s="11">
        <v>195631004648.79034</v>
      </c>
      <c r="R21" s="11">
        <v>192554290463.45551</v>
      </c>
      <c r="S21" s="11">
        <v>189128830815.74536</v>
      </c>
      <c r="T21" s="11">
        <v>185781488620.34671</v>
      </c>
      <c r="U21" s="11">
        <v>182525238656.09204</v>
      </c>
      <c r="V21" s="11">
        <v>179204575386.74701</v>
      </c>
      <c r="W21" s="11">
        <v>176078879450.9382</v>
      </c>
      <c r="X21" s="11">
        <v>172830959460.65521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8646079373.9210548</v>
      </c>
      <c r="E23" s="13">
        <f t="shared" ref="E23:X23" si="7">+E24+E25+E26+E27+E28+E29+E30+E31+E32+E33</f>
        <v>8641837266.2386093</v>
      </c>
      <c r="F23" s="13">
        <f t="shared" si="7"/>
        <v>8637388890.9349041</v>
      </c>
      <c r="G23" s="13">
        <f t="shared" si="7"/>
        <v>8634599607.8376503</v>
      </c>
      <c r="H23" s="13">
        <f t="shared" si="7"/>
        <v>8631822778.6345062</v>
      </c>
      <c r="I23" s="13">
        <f t="shared" si="7"/>
        <v>8628872762.4663467</v>
      </c>
      <c r="J23" s="13">
        <f t="shared" si="7"/>
        <v>8624782436.6184082</v>
      </c>
      <c r="K23" s="13">
        <f t="shared" si="7"/>
        <v>8620646965.4043102</v>
      </c>
      <c r="L23" s="13">
        <f t="shared" si="7"/>
        <v>8616151887.9976826</v>
      </c>
      <c r="M23" s="13">
        <f t="shared" si="7"/>
        <v>8611890321.1056824</v>
      </c>
      <c r="N23" s="13">
        <f t="shared" si="7"/>
        <v>8608477175.7501736</v>
      </c>
      <c r="O23" s="13">
        <f t="shared" si="7"/>
        <v>8604822736.1962128</v>
      </c>
      <c r="P23" s="13">
        <f t="shared" si="7"/>
        <v>8601938881.3405304</v>
      </c>
      <c r="Q23" s="13">
        <f t="shared" si="7"/>
        <v>8598416764.4115276</v>
      </c>
      <c r="R23" s="13">
        <f t="shared" si="7"/>
        <v>8595365560.353693</v>
      </c>
      <c r="S23" s="13">
        <f t="shared" si="7"/>
        <v>8591853951.39785</v>
      </c>
      <c r="T23" s="13">
        <f t="shared" si="7"/>
        <v>8585976363.3138256</v>
      </c>
      <c r="U23" s="13">
        <f t="shared" si="7"/>
        <v>8578970950.5788765</v>
      </c>
      <c r="V23" s="13">
        <f t="shared" si="7"/>
        <v>8571946175.9304218</v>
      </c>
      <c r="W23" s="13">
        <f t="shared" si="7"/>
        <v>8567988172.7074413</v>
      </c>
      <c r="X23" s="13">
        <f t="shared" si="7"/>
        <v>8562052203.1029205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8646079373.9210548</v>
      </c>
      <c r="E30" s="11">
        <v>8641837266.2386093</v>
      </c>
      <c r="F30" s="11">
        <v>8637388890.9349041</v>
      </c>
      <c r="G30" s="11">
        <v>8634599607.8376503</v>
      </c>
      <c r="H30" s="11">
        <v>8631822778.6345062</v>
      </c>
      <c r="I30" s="11">
        <v>8628872762.4663467</v>
      </c>
      <c r="J30" s="11">
        <v>8624782436.6184082</v>
      </c>
      <c r="K30" s="11">
        <v>8620646965.4043102</v>
      </c>
      <c r="L30" s="11">
        <v>8616151887.9976826</v>
      </c>
      <c r="M30" s="11">
        <v>8611890321.1056824</v>
      </c>
      <c r="N30" s="11">
        <v>8608477175.7501736</v>
      </c>
      <c r="O30" s="11">
        <v>8604822736.1962128</v>
      </c>
      <c r="P30" s="11">
        <v>8601938881.3405304</v>
      </c>
      <c r="Q30" s="11">
        <v>8598416764.4115276</v>
      </c>
      <c r="R30" s="11">
        <v>8595365560.353693</v>
      </c>
      <c r="S30" s="11">
        <v>8591853951.39785</v>
      </c>
      <c r="T30" s="11">
        <v>8585976363.3138256</v>
      </c>
      <c r="U30" s="11">
        <v>8578970950.5788765</v>
      </c>
      <c r="V30" s="11">
        <v>8571946175.9304218</v>
      </c>
      <c r="W30" s="11">
        <v>8567988172.7074413</v>
      </c>
      <c r="X30" s="11">
        <v>8562052203.1029205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68873411636.970428</v>
      </c>
      <c r="E35" s="11">
        <v>68046930274.340233</v>
      </c>
      <c r="F35" s="11">
        <v>69271776594.518738</v>
      </c>
      <c r="G35" s="11">
        <v>67817068762.65583</v>
      </c>
      <c r="H35" s="11">
        <v>67206717474.881401</v>
      </c>
      <c r="I35" s="11">
        <v>69760569250.374985</v>
      </c>
      <c r="J35" s="11">
        <v>72620751526.921646</v>
      </c>
      <c r="K35" s="11">
        <v>73419579740.866638</v>
      </c>
      <c r="L35" s="11">
        <v>77163980955.793121</v>
      </c>
      <c r="M35" s="11">
        <v>79633229530.604065</v>
      </c>
      <c r="N35" s="11">
        <v>81385161140.468552</v>
      </c>
      <c r="O35" s="11">
        <v>83501171398.006348</v>
      </c>
      <c r="P35" s="11">
        <v>87425726453.123688</v>
      </c>
      <c r="Q35" s="11">
        <v>93458101578.551254</v>
      </c>
      <c r="R35" s="11">
        <v>98224464758.880554</v>
      </c>
      <c r="S35" s="11">
        <v>103233912461.7018</v>
      </c>
      <c r="T35" s="11">
        <v>105298590711.0901</v>
      </c>
      <c r="U35" s="11">
        <v>108457548432.6221</v>
      </c>
      <c r="V35" s="11">
        <v>111060529594.9279</v>
      </c>
      <c r="W35" s="11">
        <v>113725982305.237</v>
      </c>
      <c r="X35" s="11">
        <v>117516880767.26691</v>
      </c>
    </row>
    <row r="36" spans="1:24" ht="15.75">
      <c r="A36" s="25">
        <v>5</v>
      </c>
      <c r="B36" s="9" t="s">
        <v>9</v>
      </c>
      <c r="C36" s="10"/>
      <c r="D36" s="11">
        <v>25299182.000000004</v>
      </c>
      <c r="E36" s="11">
        <v>25930559.999999996</v>
      </c>
      <c r="F36" s="11">
        <v>26557969.000000004</v>
      </c>
      <c r="G36" s="11">
        <v>27169903.000000004</v>
      </c>
      <c r="H36" s="11">
        <v>27751086.000000004</v>
      </c>
      <c r="I36" s="11">
        <v>28291591</v>
      </c>
      <c r="J36" s="11">
        <v>28786854.999999996</v>
      </c>
      <c r="K36" s="11">
        <v>29242917.000000004</v>
      </c>
      <c r="L36" s="11">
        <v>29673694.000000007</v>
      </c>
      <c r="M36" s="11">
        <v>30099009.999999996</v>
      </c>
      <c r="N36" s="11">
        <v>30533826.999999996</v>
      </c>
      <c r="O36" s="11">
        <v>30982214</v>
      </c>
      <c r="P36" s="11">
        <v>31441848</v>
      </c>
      <c r="Q36" s="11">
        <v>31913461.999999996</v>
      </c>
      <c r="R36" s="11">
        <v>32396048.000000004</v>
      </c>
      <c r="S36" s="11">
        <v>32888448.999999993</v>
      </c>
      <c r="T36" s="11">
        <v>33391954.000000004</v>
      </c>
      <c r="U36" s="11">
        <v>33906605</v>
      </c>
      <c r="V36" s="11">
        <v>34428028.000000015</v>
      </c>
      <c r="W36" s="11">
        <v>34950168</v>
      </c>
      <c r="X36" s="11">
        <v>35468207.999999993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46132.246745608987</v>
      </c>
      <c r="E39" s="11">
        <f t="shared" si="8"/>
        <v>45523.837038660153</v>
      </c>
      <c r="F39" s="11">
        <f t="shared" si="8"/>
        <v>44343.296610288868</v>
      </c>
      <c r="G39" s="11">
        <f t="shared" si="8"/>
        <v>43841.796607737509</v>
      </c>
      <c r="H39" s="11">
        <f t="shared" si="8"/>
        <v>43481.807724084589</v>
      </c>
      <c r="I39" s="11">
        <f t="shared" si="8"/>
        <v>43177.641236616488</v>
      </c>
      <c r="J39" s="11">
        <f t="shared" si="8"/>
        <v>42877.221735784755</v>
      </c>
      <c r="K39" s="11">
        <f t="shared" si="8"/>
        <v>42012.821903333708</v>
      </c>
      <c r="L39" s="11">
        <f t="shared" si="8"/>
        <v>41844.510723819862</v>
      </c>
      <c r="M39" s="11">
        <f t="shared" si="8"/>
        <v>41682.208254173049</v>
      </c>
      <c r="N39" s="11">
        <f t="shared" si="8"/>
        <v>41525.569235372801</v>
      </c>
      <c r="O39" s="11">
        <f t="shared" si="8"/>
        <v>41374.651308244516</v>
      </c>
      <c r="P39" s="11">
        <f t="shared" si="8"/>
        <v>41182.99832801523</v>
      </c>
      <c r="Q39" s="11">
        <f t="shared" si="8"/>
        <v>40974.128755176178</v>
      </c>
      <c r="R39" s="11">
        <f t="shared" si="8"/>
        <v>40263.410495300304</v>
      </c>
      <c r="S39" s="11">
        <f t="shared" si="8"/>
        <v>40111.489663651315</v>
      </c>
      <c r="T39" s="11">
        <f t="shared" si="8"/>
        <v>39912.790921890715</v>
      </c>
      <c r="U39" s="11">
        <f t="shared" si="8"/>
        <v>39787.522581500038</v>
      </c>
      <c r="V39" s="11">
        <f t="shared" si="8"/>
        <v>39738.446829162232</v>
      </c>
      <c r="W39" s="11">
        <f t="shared" si="8"/>
        <v>39741.988182411173</v>
      </c>
      <c r="X39" s="11">
        <f t="shared" si="8"/>
        <v>39730.626288355583</v>
      </c>
    </row>
    <row r="40" spans="1:24" ht="15.75">
      <c r="B40" s="20" t="s">
        <v>5</v>
      </c>
      <c r="C40" s="7"/>
      <c r="D40" s="11">
        <f t="shared" ref="D40:X40" si="9">+D8/D36</f>
        <v>11688.721128284158</v>
      </c>
      <c r="E40" s="11">
        <f t="shared" si="9"/>
        <v>11515.835004563009</v>
      </c>
      <c r="F40" s="11">
        <f t="shared" si="9"/>
        <v>11360.14490696171</v>
      </c>
      <c r="G40" s="11">
        <f t="shared" si="9"/>
        <v>11195.769606601021</v>
      </c>
      <c r="H40" s="11">
        <f t="shared" si="9"/>
        <v>11049.906916679214</v>
      </c>
      <c r="I40" s="11">
        <f t="shared" si="9"/>
        <v>10937.748106561003</v>
      </c>
      <c r="J40" s="11">
        <f t="shared" si="9"/>
        <v>10861.241471711297</v>
      </c>
      <c r="K40" s="11">
        <f t="shared" si="9"/>
        <v>10801.65237565196</v>
      </c>
      <c r="L40" s="11">
        <f t="shared" si="9"/>
        <v>10766.199205814872</v>
      </c>
      <c r="M40" s="11">
        <f t="shared" si="9"/>
        <v>10743.486431066907</v>
      </c>
      <c r="N40" s="11">
        <f t="shared" si="9"/>
        <v>10726.073698299168</v>
      </c>
      <c r="O40" s="11">
        <f t="shared" si="9"/>
        <v>10712.892320369661</v>
      </c>
      <c r="P40" s="11">
        <f t="shared" si="9"/>
        <v>10732.964178750093</v>
      </c>
      <c r="Q40" s="11">
        <f t="shared" si="9"/>
        <v>10771.552611276551</v>
      </c>
      <c r="R40" s="11">
        <f t="shared" si="9"/>
        <v>10847.07157045898</v>
      </c>
      <c r="S40" s="11">
        <f t="shared" si="9"/>
        <v>10959.20897084945</v>
      </c>
      <c r="T40" s="11">
        <f t="shared" si="9"/>
        <v>11103.318187189378</v>
      </c>
      <c r="U40" s="11">
        <f t="shared" si="9"/>
        <v>11298.790666323677</v>
      </c>
      <c r="V40" s="11">
        <f t="shared" si="9"/>
        <v>11564.950956613658</v>
      </c>
      <c r="W40" s="11">
        <f t="shared" si="9"/>
        <v>11879.579462967857</v>
      </c>
      <c r="X40" s="11">
        <f t="shared" si="9"/>
        <v>12130.978549864263</v>
      </c>
    </row>
    <row r="41" spans="1:24" ht="15.75">
      <c r="B41" s="20" t="s">
        <v>38</v>
      </c>
      <c r="C41" s="7"/>
      <c r="D41" s="37">
        <f>+D9/D36</f>
        <v>13063.408014895726</v>
      </c>
      <c r="E41" s="37">
        <f t="shared" ref="E41:X41" si="10">+E9/E36</f>
        <v>13416.842037577357</v>
      </c>
      <c r="F41" s="37">
        <f t="shared" si="10"/>
        <v>13129.307060620331</v>
      </c>
      <c r="G41" s="37">
        <f t="shared" si="10"/>
        <v>13491.63890307823</v>
      </c>
      <c r="H41" s="37">
        <f t="shared" si="10"/>
        <v>13876.933828703326</v>
      </c>
      <c r="I41" s="37">
        <f t="shared" si="10"/>
        <v>14286.123594912438</v>
      </c>
      <c r="J41" s="37">
        <f t="shared" si="10"/>
        <v>14628.915040777943</v>
      </c>
      <c r="K41" s="37">
        <f t="shared" si="10"/>
        <v>14359.581317000257</v>
      </c>
      <c r="L41" s="37">
        <f t="shared" si="10"/>
        <v>14731.827099477516</v>
      </c>
      <c r="M41" s="37">
        <f t="shared" si="10"/>
        <v>15099.773086421284</v>
      </c>
      <c r="N41" s="37">
        <f t="shared" si="10"/>
        <v>15447.28632696848</v>
      </c>
      <c r="O41" s="37">
        <f t="shared" si="10"/>
        <v>15804.069082589571</v>
      </c>
      <c r="P41" s="37">
        <f t="shared" si="10"/>
        <v>16106.685392000054</v>
      </c>
      <c r="Q41" s="37">
        <f t="shared" si="10"/>
        <v>16370.004854523093</v>
      </c>
      <c r="R41" s="37">
        <f t="shared" si="10"/>
        <v>16034.506326548348</v>
      </c>
      <c r="S41" s="37">
        <f t="shared" si="10"/>
        <v>16288.716799166554</v>
      </c>
      <c r="T41" s="37">
        <f t="shared" si="10"/>
        <v>16456.600348332606</v>
      </c>
      <c r="U41" s="37">
        <f t="shared" si="10"/>
        <v>16628.026086619957</v>
      </c>
      <c r="V41" s="37">
        <f t="shared" si="10"/>
        <v>16793.569810395642</v>
      </c>
      <c r="W41" s="37">
        <f t="shared" si="10"/>
        <v>16938.227482851606</v>
      </c>
      <c r="X41" s="37">
        <f t="shared" si="10"/>
        <v>17120.399994436077</v>
      </c>
    </row>
    <row r="42" spans="1:24" ht="15.75">
      <c r="B42" s="20" t="s">
        <v>10</v>
      </c>
      <c r="C42" s="9"/>
      <c r="D42" s="11">
        <f t="shared" ref="D42:X42" si="11">+D10/D36</f>
        <v>21380.117602429098</v>
      </c>
      <c r="E42" s="11">
        <f t="shared" si="11"/>
        <v>20591.159996519782</v>
      </c>
      <c r="F42" s="11">
        <f t="shared" si="11"/>
        <v>19853.844642706819</v>
      </c>
      <c r="G42" s="11">
        <f t="shared" si="11"/>
        <v>19154.388098058258</v>
      </c>
      <c r="H42" s="11">
        <f t="shared" si="11"/>
        <v>18554.96697870205</v>
      </c>
      <c r="I42" s="11">
        <f t="shared" si="11"/>
        <v>17953.769535143045</v>
      </c>
      <c r="J42" s="11">
        <f t="shared" si="11"/>
        <v>17387.065223295514</v>
      </c>
      <c r="K42" s="11">
        <f t="shared" si="11"/>
        <v>16851.58821068149</v>
      </c>
      <c r="L42" s="11">
        <f t="shared" si="11"/>
        <v>16346.484418527474</v>
      </c>
      <c r="M42" s="11">
        <f t="shared" si="11"/>
        <v>15838.948736684863</v>
      </c>
      <c r="N42" s="11">
        <f t="shared" si="11"/>
        <v>15352.209210105155</v>
      </c>
      <c r="O42" s="11">
        <f t="shared" si="11"/>
        <v>14857.689905285286</v>
      </c>
      <c r="P42" s="11">
        <f t="shared" si="11"/>
        <v>14343.348757265079</v>
      </c>
      <c r="Q42" s="11">
        <f t="shared" si="11"/>
        <v>13832.571289376538</v>
      </c>
      <c r="R42" s="11">
        <f t="shared" si="11"/>
        <v>13381.832598292976</v>
      </c>
      <c r="S42" s="11">
        <f t="shared" si="11"/>
        <v>12863.563893635317</v>
      </c>
      <c r="T42" s="11">
        <f t="shared" si="11"/>
        <v>12352.87238636873</v>
      </c>
      <c r="U42" s="11">
        <f t="shared" si="11"/>
        <v>11860.705828556409</v>
      </c>
      <c r="V42" s="11">
        <f t="shared" si="11"/>
        <v>11379.926062152934</v>
      </c>
      <c r="W42" s="11">
        <f t="shared" si="11"/>
        <v>10924.181236591716</v>
      </c>
      <c r="X42" s="11">
        <f t="shared" si="11"/>
        <v>10479.247744055247</v>
      </c>
    </row>
    <row r="43" spans="1:24" ht="15.75">
      <c r="B43" s="26" t="s">
        <v>32</v>
      </c>
      <c r="C43" s="9"/>
      <c r="D43" s="11">
        <f t="shared" ref="D43:X43" si="12">+D11/D36</f>
        <v>2678.4538730547761</v>
      </c>
      <c r="E43" s="11">
        <f t="shared" si="12"/>
        <v>2607.5430658463129</v>
      </c>
      <c r="F43" s="11">
        <f t="shared" si="12"/>
        <v>2557.3750280879544</v>
      </c>
      <c r="G43" s="11">
        <f t="shared" si="12"/>
        <v>2497.1947184775408</v>
      </c>
      <c r="H43" s="11">
        <f t="shared" si="12"/>
        <v>2485.1306952018454</v>
      </c>
      <c r="I43" s="11">
        <f t="shared" si="12"/>
        <v>2435.8177851638038</v>
      </c>
      <c r="J43" s="11">
        <f t="shared" si="12"/>
        <v>2390.9460635259561</v>
      </c>
      <c r="K43" s="11">
        <f t="shared" si="12"/>
        <v>2354.2205967710056</v>
      </c>
      <c r="L43" s="11">
        <f t="shared" si="12"/>
        <v>2324.7975729588607</v>
      </c>
      <c r="M43" s="11">
        <f t="shared" si="12"/>
        <v>2284.9719805983577</v>
      </c>
      <c r="N43" s="11">
        <f t="shared" si="12"/>
        <v>2264.7158890574296</v>
      </c>
      <c r="O43" s="11">
        <f t="shared" si="12"/>
        <v>2233.1725713806204</v>
      </c>
      <c r="P43" s="11">
        <f t="shared" si="12"/>
        <v>2185.2140491233799</v>
      </c>
      <c r="Q43" s="11">
        <f t="shared" si="12"/>
        <v>2152.3418569000241</v>
      </c>
      <c r="R43" s="11">
        <f t="shared" si="12"/>
        <v>2175.4568136868656</v>
      </c>
      <c r="S43" s="11">
        <f t="shared" si="12"/>
        <v>2143.0309143951722</v>
      </c>
      <c r="T43" s="11">
        <f t="shared" si="12"/>
        <v>2106.2529759329723</v>
      </c>
      <c r="U43" s="11">
        <f t="shared" si="12"/>
        <v>2074.4131087880301</v>
      </c>
      <c r="V43" s="11">
        <f t="shared" si="12"/>
        <v>2042.5055153134963</v>
      </c>
      <c r="W43" s="11">
        <f t="shared" si="12"/>
        <v>2012.1173801839334</v>
      </c>
      <c r="X43" s="11">
        <f t="shared" si="12"/>
        <v>1979.5115456031244</v>
      </c>
    </row>
    <row r="44" spans="1:24" ht="15.75">
      <c r="B44" s="26" t="s">
        <v>33</v>
      </c>
      <c r="C44" s="9"/>
      <c r="D44" s="11">
        <f t="shared" ref="D44:X44" si="13">+D12/D36</f>
        <v>18701.663729374322</v>
      </c>
      <c r="E44" s="11">
        <f t="shared" si="13"/>
        <v>17983.61693067347</v>
      </c>
      <c r="F44" s="11">
        <f t="shared" si="13"/>
        <v>17296.469614618865</v>
      </c>
      <c r="G44" s="11">
        <f t="shared" si="13"/>
        <v>16657.193379580716</v>
      </c>
      <c r="H44" s="11">
        <f t="shared" si="13"/>
        <v>16069.836283500204</v>
      </c>
      <c r="I44" s="11">
        <f t="shared" si="13"/>
        <v>15517.95174997924</v>
      </c>
      <c r="J44" s="11">
        <f t="shared" si="13"/>
        <v>14996.119159769558</v>
      </c>
      <c r="K44" s="11">
        <f t="shared" si="13"/>
        <v>14497.367613910483</v>
      </c>
      <c r="L44" s="11">
        <f t="shared" si="13"/>
        <v>14021.686845568613</v>
      </c>
      <c r="M44" s="11">
        <f t="shared" si="13"/>
        <v>13553.976756086504</v>
      </c>
      <c r="N44" s="11">
        <f t="shared" si="13"/>
        <v>13087.493321047727</v>
      </c>
      <c r="O44" s="11">
        <f t="shared" si="13"/>
        <v>12624.517333904667</v>
      </c>
      <c r="P44" s="11">
        <f t="shared" si="13"/>
        <v>12158.134708141701</v>
      </c>
      <c r="Q44" s="11">
        <f t="shared" si="13"/>
        <v>11680.229432476513</v>
      </c>
      <c r="R44" s="11">
        <f t="shared" si="13"/>
        <v>11206.375784606111</v>
      </c>
      <c r="S44" s="11">
        <f t="shared" si="13"/>
        <v>10720.532979240144</v>
      </c>
      <c r="T44" s="11">
        <f t="shared" si="13"/>
        <v>10246.619410435758</v>
      </c>
      <c r="U44" s="11">
        <f t="shared" si="13"/>
        <v>9786.2927197683803</v>
      </c>
      <c r="V44" s="11">
        <f t="shared" si="13"/>
        <v>9337.4205468394393</v>
      </c>
      <c r="W44" s="11">
        <f t="shared" si="13"/>
        <v>8912.0638564077817</v>
      </c>
      <c r="X44" s="11">
        <f t="shared" si="13"/>
        <v>8499.7361984521231</v>
      </c>
    </row>
    <row r="45" spans="1:24" ht="15.75">
      <c r="B45" s="10" t="s">
        <v>31</v>
      </c>
      <c r="C45" s="9"/>
      <c r="D45" s="11">
        <f t="shared" ref="D45:X45" si="14">+D13/D36</f>
        <v>2322.8426381913559</v>
      </c>
      <c r="E45" s="11">
        <f t="shared" si="14"/>
        <v>2263.1199897514389</v>
      </c>
      <c r="F45" s="11">
        <f t="shared" si="14"/>
        <v>2223.5583447387503</v>
      </c>
      <c r="G45" s="11">
        <f t="shared" si="14"/>
        <v>2173.3104920200785</v>
      </c>
      <c r="H45" s="11">
        <f t="shared" si="14"/>
        <v>2170.3929979424452</v>
      </c>
      <c r="I45" s="11">
        <f t="shared" si="14"/>
        <v>2129.4114472489132</v>
      </c>
      <c r="J45" s="11">
        <f t="shared" si="14"/>
        <v>2092.089773733127</v>
      </c>
      <c r="K45" s="11">
        <f t="shared" si="14"/>
        <v>2062.2681021511135</v>
      </c>
      <c r="L45" s="11">
        <f t="shared" si="14"/>
        <v>2039.2937709677522</v>
      </c>
      <c r="M45" s="11">
        <f t="shared" si="14"/>
        <v>2005.6816536364734</v>
      </c>
      <c r="N45" s="11">
        <f t="shared" si="14"/>
        <v>1991.5509093731821</v>
      </c>
      <c r="O45" s="11">
        <f t="shared" si="14"/>
        <v>1967.0441242908041</v>
      </c>
      <c r="P45" s="11">
        <f t="shared" si="14"/>
        <v>1926.0141202161667</v>
      </c>
      <c r="Q45" s="11">
        <f t="shared" si="14"/>
        <v>1899.9655702596574</v>
      </c>
      <c r="R45" s="11">
        <f t="shared" si="14"/>
        <v>1929.7886599514013</v>
      </c>
      <c r="S45" s="11">
        <f t="shared" si="14"/>
        <v>1903.9453446386738</v>
      </c>
      <c r="T45" s="11">
        <f t="shared" si="14"/>
        <v>1873.8713536795149</v>
      </c>
      <c r="U45" s="11">
        <f t="shared" si="14"/>
        <v>1848.6105162284648</v>
      </c>
      <c r="V45" s="11">
        <f t="shared" si="14"/>
        <v>1823.1283791309243</v>
      </c>
      <c r="W45" s="11">
        <f t="shared" si="14"/>
        <v>1798.9783457674553</v>
      </c>
      <c r="X45" s="11">
        <f t="shared" si="14"/>
        <v>1772.4030293405044</v>
      </c>
    </row>
    <row r="46" spans="1:24" ht="15.75">
      <c r="B46" s="10" t="s">
        <v>11</v>
      </c>
      <c r="C46" s="9"/>
      <c r="D46" s="11">
        <f t="shared" ref="D46:X46" si="15">+D16/D36</f>
        <v>355.61123486342001</v>
      </c>
      <c r="E46" s="11">
        <f t="shared" si="15"/>
        <v>344.4230760948742</v>
      </c>
      <c r="F46" s="11">
        <f t="shared" si="15"/>
        <v>333.81668334920454</v>
      </c>
      <c r="G46" s="11">
        <f t="shared" si="15"/>
        <v>323.8842264574622</v>
      </c>
      <c r="H46" s="11">
        <f t="shared" si="15"/>
        <v>314.73769725940002</v>
      </c>
      <c r="I46" s="11">
        <f t="shared" si="15"/>
        <v>306.40633791489017</v>
      </c>
      <c r="J46" s="11">
        <f t="shared" si="15"/>
        <v>298.85628979282933</v>
      </c>
      <c r="K46" s="11">
        <f t="shared" si="15"/>
        <v>291.95249461989192</v>
      </c>
      <c r="L46" s="11">
        <f t="shared" si="15"/>
        <v>285.50380199110828</v>
      </c>
      <c r="M46" s="11">
        <f t="shared" si="15"/>
        <v>279.29032696188449</v>
      </c>
      <c r="N46" s="11">
        <f t="shared" si="15"/>
        <v>273.16497968424733</v>
      </c>
      <c r="O46" s="11">
        <f t="shared" si="15"/>
        <v>266.12844708981623</v>
      </c>
      <c r="P46" s="11">
        <f t="shared" si="15"/>
        <v>259.19992890721335</v>
      </c>
      <c r="Q46" s="11">
        <f t="shared" si="15"/>
        <v>252.37628664036674</v>
      </c>
      <c r="R46" s="11">
        <f t="shared" si="15"/>
        <v>245.66815373546467</v>
      </c>
      <c r="S46" s="11">
        <f t="shared" si="15"/>
        <v>239.08556975649839</v>
      </c>
      <c r="T46" s="11">
        <f t="shared" si="15"/>
        <v>232.38162225345738</v>
      </c>
      <c r="U46" s="11">
        <f t="shared" si="15"/>
        <v>225.80259255956523</v>
      </c>
      <c r="V46" s="11">
        <f t="shared" si="15"/>
        <v>219.37713618257203</v>
      </c>
      <c r="W46" s="11">
        <f t="shared" si="15"/>
        <v>213.13903441647827</v>
      </c>
      <c r="X46" s="11">
        <f t="shared" si="15"/>
        <v>207.10851626261996</v>
      </c>
    </row>
    <row r="47" spans="1:24" ht="15.75">
      <c r="B47" s="10" t="s">
        <v>12</v>
      </c>
      <c r="C47" s="9"/>
      <c r="D47" s="11">
        <f t="shared" ref="D47:X47" si="16">+D19/D36</f>
        <v>18359.910412056746</v>
      </c>
      <c r="E47" s="11">
        <f t="shared" si="16"/>
        <v>17650.348491185909</v>
      </c>
      <c r="F47" s="11">
        <f t="shared" si="16"/>
        <v>16971.241849990671</v>
      </c>
      <c r="G47" s="11">
        <f t="shared" si="16"/>
        <v>16339.393216369326</v>
      </c>
      <c r="H47" s="11">
        <f t="shared" si="16"/>
        <v>15758.791779561348</v>
      </c>
      <c r="I47" s="11">
        <f t="shared" si="16"/>
        <v>15212.953958852315</v>
      </c>
      <c r="J47" s="11">
        <f t="shared" si="16"/>
        <v>14696.51079905706</v>
      </c>
      <c r="K47" s="11">
        <f t="shared" si="16"/>
        <v>14202.573255146468</v>
      </c>
      <c r="L47" s="11">
        <f t="shared" si="16"/>
        <v>13731.32353967223</v>
      </c>
      <c r="M47" s="11">
        <f t="shared" si="16"/>
        <v>13267.85803254358</v>
      </c>
      <c r="N47" s="11">
        <f t="shared" si="16"/>
        <v>12805.56085395966</v>
      </c>
      <c r="O47" s="11">
        <f t="shared" si="16"/>
        <v>12346.783059130235</v>
      </c>
      <c r="P47" s="11">
        <f t="shared" si="16"/>
        <v>11884.55222401607</v>
      </c>
      <c r="Q47" s="11">
        <f t="shared" si="16"/>
        <v>11410.800287985343</v>
      </c>
      <c r="R47" s="11">
        <f t="shared" si="16"/>
        <v>10941.054361438886</v>
      </c>
      <c r="S47" s="11">
        <f t="shared" si="16"/>
        <v>10459.290682548142</v>
      </c>
      <c r="T47" s="11">
        <f t="shared" si="16"/>
        <v>9989.4923084005241</v>
      </c>
      <c r="U47" s="11">
        <f t="shared" si="16"/>
        <v>9533.2750274757163</v>
      </c>
      <c r="V47" s="11">
        <f t="shared" si="16"/>
        <v>9088.4389270983829</v>
      </c>
      <c r="W47" s="11">
        <f t="shared" si="16"/>
        <v>8666.9151586187636</v>
      </c>
      <c r="X47" s="11">
        <f t="shared" si="16"/>
        <v>8258.3354430741547</v>
      </c>
    </row>
    <row r="48" spans="1:24" ht="15.75">
      <c r="B48" s="10" t="s">
        <v>16</v>
      </c>
      <c r="C48" s="9"/>
      <c r="D48" s="11">
        <f t="shared" ref="D48:X48" si="17">+D23/D36</f>
        <v>341.75331731757387</v>
      </c>
      <c r="E48" s="11">
        <f t="shared" si="17"/>
        <v>333.26843948756255</v>
      </c>
      <c r="F48" s="11">
        <f t="shared" si="17"/>
        <v>325.22776462819513</v>
      </c>
      <c r="G48" s="11">
        <f t="shared" si="17"/>
        <v>317.80016321139055</v>
      </c>
      <c r="H48" s="11">
        <f t="shared" si="17"/>
        <v>311.04450393885503</v>
      </c>
      <c r="I48" s="11">
        <f t="shared" si="17"/>
        <v>304.9977911269234</v>
      </c>
      <c r="J48" s="11">
        <f t="shared" si="17"/>
        <v>299.60836071249912</v>
      </c>
      <c r="K48" s="11">
        <f t="shared" si="17"/>
        <v>294.79435876401487</v>
      </c>
      <c r="L48" s="11">
        <f t="shared" si="17"/>
        <v>290.36330589638351</v>
      </c>
      <c r="M48" s="11">
        <f t="shared" si="17"/>
        <v>286.11872354292331</v>
      </c>
      <c r="N48" s="11">
        <f t="shared" si="17"/>
        <v>281.93246708806515</v>
      </c>
      <c r="O48" s="11">
        <f t="shared" si="17"/>
        <v>277.73427477443067</v>
      </c>
      <c r="P48" s="11">
        <f t="shared" si="17"/>
        <v>273.58248412563188</v>
      </c>
      <c r="Q48" s="11">
        <f t="shared" si="17"/>
        <v>269.42914449117205</v>
      </c>
      <c r="R48" s="11">
        <f t="shared" si="17"/>
        <v>265.32142316722371</v>
      </c>
      <c r="S48" s="11">
        <f t="shared" si="17"/>
        <v>261.24229669200429</v>
      </c>
      <c r="T48" s="11">
        <f t="shared" si="17"/>
        <v>257.12710203523352</v>
      </c>
      <c r="U48" s="11">
        <f t="shared" si="17"/>
        <v>253.01769229266324</v>
      </c>
      <c r="V48" s="11">
        <f t="shared" si="17"/>
        <v>248.98161974105568</v>
      </c>
      <c r="W48" s="11">
        <f t="shared" si="17"/>
        <v>245.14869778901897</v>
      </c>
      <c r="X48" s="11">
        <f t="shared" si="17"/>
        <v>241.40075537796898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2722.3572539606384</v>
      </c>
      <c r="E50" s="11">
        <f t="shared" ref="E50:X50" si="18">+E35/E36</f>
        <v>2624.1982538880857</v>
      </c>
      <c r="F50" s="11">
        <f t="shared" si="18"/>
        <v>2608.323573030706</v>
      </c>
      <c r="G50" s="11">
        <f t="shared" si="18"/>
        <v>2496.0364695691342</v>
      </c>
      <c r="H50" s="11">
        <f t="shared" si="18"/>
        <v>2421.7689165347042</v>
      </c>
      <c r="I50" s="11">
        <f t="shared" si="18"/>
        <v>2465.7704563301154</v>
      </c>
      <c r="J50" s="11">
        <f t="shared" si="18"/>
        <v>2522.705294722944</v>
      </c>
      <c r="K50" s="11">
        <f t="shared" si="18"/>
        <v>2510.6790728457981</v>
      </c>
      <c r="L50" s="11">
        <f t="shared" si="18"/>
        <v>2600.4170884755063</v>
      </c>
      <c r="M50" s="11">
        <f t="shared" si="18"/>
        <v>2645.7092618861575</v>
      </c>
      <c r="N50" s="11">
        <f t="shared" si="18"/>
        <v>2665.4097811082956</v>
      </c>
      <c r="O50" s="11">
        <f t="shared" si="18"/>
        <v>2695.1324846573698</v>
      </c>
      <c r="P50" s="11">
        <f t="shared" si="18"/>
        <v>2780.553053151446</v>
      </c>
      <c r="Q50" s="11">
        <f t="shared" si="18"/>
        <v>2928.4852134986568</v>
      </c>
      <c r="R50" s="11">
        <f t="shared" si="18"/>
        <v>3031.9891104890494</v>
      </c>
      <c r="S50" s="11">
        <f t="shared" si="18"/>
        <v>3138.9109429180385</v>
      </c>
      <c r="T50" s="11">
        <f t="shared" si="18"/>
        <v>3153.4120678020249</v>
      </c>
      <c r="U50" s="11">
        <f t="shared" si="18"/>
        <v>3198.7144815183383</v>
      </c>
      <c r="V50" s="11">
        <f t="shared" si="18"/>
        <v>3225.8754290233483</v>
      </c>
      <c r="W50" s="11">
        <f t="shared" si="18"/>
        <v>3253.9466564291479</v>
      </c>
      <c r="X50" s="11">
        <f t="shared" si="18"/>
        <v>3313.3018946789457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-1.3188382311051128</v>
      </c>
      <c r="F53" s="32">
        <f>IFERROR(((F39/$D39)-1)*100,0)</f>
        <v>-3.8778734215679567</v>
      </c>
      <c r="G53" s="32">
        <f>IFERROR(((G39/$D39)-1)*100,0)</f>
        <v>-4.9649655055863722</v>
      </c>
      <c r="H53" s="32">
        <f t="shared" ref="H53:X53" si="19">IFERROR(((H39/$D39)-1)*100,0)</f>
        <v>-5.7453066097993055</v>
      </c>
      <c r="I53" s="32">
        <f t="shared" si="19"/>
        <v>-6.4046425600845609</v>
      </c>
      <c r="J53" s="32">
        <f t="shared" si="19"/>
        <v>-7.0558562382051271</v>
      </c>
      <c r="K53" s="32">
        <f t="shared" si="19"/>
        <v>-8.9295994296384009</v>
      </c>
      <c r="L53" s="32">
        <f t="shared" si="19"/>
        <v>-9.2944443946841755</v>
      </c>
      <c r="M53" s="32">
        <f t="shared" si="19"/>
        <v>-9.6462643928338583</v>
      </c>
      <c r="N53" s="32">
        <f t="shared" si="19"/>
        <v>-9.985807835545458</v>
      </c>
      <c r="O53" s="32">
        <f t="shared" si="19"/>
        <v>-10.312949775890356</v>
      </c>
      <c r="P53" s="32">
        <f t="shared" si="19"/>
        <v>-10.72839232150522</v>
      </c>
      <c r="Q53" s="32">
        <f t="shared" si="19"/>
        <v>-11.181154949761417</v>
      </c>
      <c r="R53" s="32">
        <f t="shared" si="19"/>
        <v>-12.721765498809779</v>
      </c>
      <c r="S53" s="32">
        <f t="shared" si="19"/>
        <v>-13.051081416343003</v>
      </c>
      <c r="T53" s="32">
        <f t="shared" si="19"/>
        <v>-13.481796926160461</v>
      </c>
      <c r="U53" s="32">
        <f t="shared" si="19"/>
        <v>-13.753338741761711</v>
      </c>
      <c r="V53" s="32">
        <f t="shared" si="19"/>
        <v>-13.859719323241803</v>
      </c>
      <c r="W53" s="32">
        <f t="shared" si="19"/>
        <v>-13.852042798687359</v>
      </c>
      <c r="X53" s="32">
        <f t="shared" si="19"/>
        <v>-13.876671761846781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-1.4790850241332421</v>
      </c>
      <c r="F54" s="32">
        <f t="shared" ref="F54:I54" si="21">IFERROR(((F40/$D40)-1)*100,0)</f>
        <v>-2.811053644930972</v>
      </c>
      <c r="G54" s="32">
        <f t="shared" si="21"/>
        <v>-4.2173263975842641</v>
      </c>
      <c r="H54" s="32">
        <f t="shared" si="21"/>
        <v>-5.4652190311834214</v>
      </c>
      <c r="I54" s="32">
        <f t="shared" si="21"/>
        <v>-6.4247663493824376</v>
      </c>
      <c r="J54" s="32">
        <f t="shared" ref="J54:X54" si="22">IFERROR(((J40/$D40)-1)*100,0)</f>
        <v>-7.0793001859762121</v>
      </c>
      <c r="K54" s="32">
        <f t="shared" si="22"/>
        <v>-7.5891001495936532</v>
      </c>
      <c r="L54" s="32">
        <f t="shared" si="22"/>
        <v>-7.8924110888143666</v>
      </c>
      <c r="M54" s="32">
        <f t="shared" si="22"/>
        <v>-8.0867246882123762</v>
      </c>
      <c r="N54" s="32">
        <f t="shared" si="22"/>
        <v>-8.2356950723684648</v>
      </c>
      <c r="O54" s="32">
        <f t="shared" si="22"/>
        <v>-8.348465133223204</v>
      </c>
      <c r="P54" s="32">
        <f t="shared" si="22"/>
        <v>-8.1767452490704162</v>
      </c>
      <c r="Q54" s="32">
        <f t="shared" si="22"/>
        <v>-7.8466113353347078</v>
      </c>
      <c r="R54" s="32">
        <f t="shared" si="22"/>
        <v>-7.2005273167871975</v>
      </c>
      <c r="S54" s="32">
        <f t="shared" si="22"/>
        <v>-6.2411631642870553</v>
      </c>
      <c r="T54" s="32">
        <f t="shared" si="22"/>
        <v>-5.0082719458353182</v>
      </c>
      <c r="U54" s="32">
        <f t="shared" si="22"/>
        <v>-3.3359548720598209</v>
      </c>
      <c r="V54" s="32">
        <f t="shared" si="22"/>
        <v>-1.0588854872326636</v>
      </c>
      <c r="W54" s="32">
        <f t="shared" si="22"/>
        <v>1.6328418873974515</v>
      </c>
      <c r="X54" s="39">
        <f t="shared" si="22"/>
        <v>3.7836254003009717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2.7055269366050849</v>
      </c>
      <c r="F55" s="32">
        <f t="shared" ref="F55:I55" si="23">IFERROR(((F41/$D41)-1)*100,0)</f>
        <v>0.50445523594964126</v>
      </c>
      <c r="G55" s="32">
        <f t="shared" si="23"/>
        <v>3.2780947184242404</v>
      </c>
      <c r="H55" s="32">
        <f t="shared" si="23"/>
        <v>6.227515919888349</v>
      </c>
      <c r="I55" s="32">
        <f t="shared" si="23"/>
        <v>9.3598514156680643</v>
      </c>
      <c r="J55" s="32">
        <f t="shared" ref="J55:X55" si="24">IFERROR(((J41/$D41)-1)*100,0)</f>
        <v>11.983909743132326</v>
      </c>
      <c r="K55" s="32">
        <f t="shared" si="24"/>
        <v>9.922168094470841</v>
      </c>
      <c r="L55" s="32">
        <f t="shared" si="24"/>
        <v>12.771698493068229</v>
      </c>
      <c r="M55" s="32">
        <f t="shared" si="24"/>
        <v>15.588314084682708</v>
      </c>
      <c r="N55" s="32">
        <f t="shared" si="24"/>
        <v>18.248517610063963</v>
      </c>
      <c r="O55" s="32">
        <f t="shared" si="24"/>
        <v>20.979678997768204</v>
      </c>
      <c r="P55" s="32">
        <f t="shared" si="24"/>
        <v>23.296197850011204</v>
      </c>
      <c r="Q55" s="32">
        <f t="shared" si="24"/>
        <v>25.311900507562623</v>
      </c>
      <c r="R55" s="32">
        <f t="shared" si="24"/>
        <v>22.743669249745444</v>
      </c>
      <c r="S55" s="32">
        <f t="shared" si="24"/>
        <v>24.689642860370942</v>
      </c>
      <c r="T55" s="32">
        <f t="shared" si="24"/>
        <v>25.974786438330245</v>
      </c>
      <c r="U55" s="32">
        <f t="shared" si="24"/>
        <v>27.287045368709517</v>
      </c>
      <c r="V55" s="32">
        <f t="shared" si="24"/>
        <v>28.55427765286478</v>
      </c>
      <c r="W55" s="32">
        <f t="shared" si="24"/>
        <v>29.661627835076153</v>
      </c>
      <c r="X55" s="32">
        <f t="shared" si="24"/>
        <v>31.056152995560659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-3.6901462404476115</v>
      </c>
      <c r="F56" s="32">
        <f t="shared" ref="F56:I56" si="25">IFERROR(((F42/$D42)-1)*100,0)</f>
        <v>-7.1387491318049223</v>
      </c>
      <c r="G56" s="32">
        <f t="shared" si="25"/>
        <v>-10.410277182563132</v>
      </c>
      <c r="H56" s="32">
        <f t="shared" si="25"/>
        <v>-13.213915265863962</v>
      </c>
      <c r="I56" s="32">
        <f t="shared" si="25"/>
        <v>-16.025861648659824</v>
      </c>
      <c r="J56" s="32">
        <f t="shared" ref="J56:X56" si="26">IFERROR(((J42/$D42)-1)*100,0)</f>
        <v>-18.676475281314232</v>
      </c>
      <c r="K56" s="32">
        <f t="shared" si="26"/>
        <v>-21.181031255099835</v>
      </c>
      <c r="L56" s="32">
        <f t="shared" si="26"/>
        <v>-23.543524303765896</v>
      </c>
      <c r="M56" s="32">
        <f t="shared" si="26"/>
        <v>-25.917391890841035</v>
      </c>
      <c r="N56" s="32">
        <f t="shared" si="26"/>
        <v>-28.19399081153362</v>
      </c>
      <c r="O56" s="32">
        <f t="shared" si="26"/>
        <v>-30.506977643578381</v>
      </c>
      <c r="P56" s="32">
        <f t="shared" si="26"/>
        <v>-32.912676047977108</v>
      </c>
      <c r="Q56" s="32">
        <f t="shared" si="26"/>
        <v>-35.30170625532503</v>
      </c>
      <c r="R56" s="32">
        <f t="shared" si="26"/>
        <v>-37.409920529283703</v>
      </c>
      <c r="S56" s="32">
        <f t="shared" si="26"/>
        <v>-39.833989069480957</v>
      </c>
      <c r="T56" s="32">
        <f t="shared" si="26"/>
        <v>-42.222617218133266</v>
      </c>
      <c r="U56" s="32">
        <f t="shared" si="26"/>
        <v>-44.52459968129989</v>
      </c>
      <c r="V56" s="32">
        <f t="shared" si="26"/>
        <v>-46.773323356930433</v>
      </c>
      <c r="W56" s="32">
        <f t="shared" si="26"/>
        <v>-48.904952537068525</v>
      </c>
      <c r="X56" s="32">
        <f t="shared" si="26"/>
        <v>-50.986014488224107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-2.647452992258903</v>
      </c>
      <c r="F57" s="32">
        <f t="shared" ref="F57:I57" si="27">IFERROR(((F43/$D43)-1)*100,0)</f>
        <v>-4.5204752706355595</v>
      </c>
      <c r="G57" s="32">
        <f t="shared" si="27"/>
        <v>-6.7673054369425945</v>
      </c>
      <c r="H57" s="32">
        <f t="shared" si="27"/>
        <v>-7.2177154065545146</v>
      </c>
      <c r="I57" s="32">
        <f t="shared" si="27"/>
        <v>-9.0588115155496691</v>
      </c>
      <c r="J57" s="32">
        <f t="shared" ref="J57:X57" si="28">IFERROR(((J43/$D43)-1)*100,0)</f>
        <v>-10.734095980563495</v>
      </c>
      <c r="K57" s="32">
        <f t="shared" si="28"/>
        <v>-12.105240248695504</v>
      </c>
      <c r="L57" s="32">
        <f t="shared" si="28"/>
        <v>-13.203748014990847</v>
      </c>
      <c r="M57" s="32">
        <f t="shared" si="28"/>
        <v>-14.690635385393158</v>
      </c>
      <c r="N57" s="32">
        <f t="shared" si="28"/>
        <v>-15.44689599322755</v>
      </c>
      <c r="O57" s="32">
        <f t="shared" si="28"/>
        <v>-16.624564871311843</v>
      </c>
      <c r="P57" s="32">
        <f t="shared" si="28"/>
        <v>-18.415094950612541</v>
      </c>
      <c r="Q57" s="32">
        <f t="shared" si="28"/>
        <v>-19.642377322508132</v>
      </c>
      <c r="R57" s="32">
        <f t="shared" si="28"/>
        <v>-18.779381061143397</v>
      </c>
      <c r="S57" s="32">
        <f t="shared" si="28"/>
        <v>-19.990001098990518</v>
      </c>
      <c r="T57" s="32">
        <f t="shared" si="28"/>
        <v>-21.363104396836551</v>
      </c>
      <c r="U57" s="32">
        <f t="shared" si="28"/>
        <v>-22.551844940971023</v>
      </c>
      <c r="V57" s="32">
        <f t="shared" si="28"/>
        <v>-23.743114045715519</v>
      </c>
      <c r="W57" s="32">
        <f t="shared" si="28"/>
        <v>-24.877654215896051</v>
      </c>
      <c r="X57" s="32">
        <f t="shared" si="28"/>
        <v>-26.094992132700344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-3.8394808563102956</v>
      </c>
      <c r="F58" s="32">
        <f t="shared" ref="F58:I58" si="29">IFERROR(((F44/$D44)-1)*100,0)</f>
        <v>-7.5137385373278187</v>
      </c>
      <c r="G58" s="32">
        <f t="shared" si="29"/>
        <v>-10.932023906420685</v>
      </c>
      <c r="H58" s="32">
        <f t="shared" si="29"/>
        <v>-14.072691520703373</v>
      </c>
      <c r="I58" s="32">
        <f t="shared" si="29"/>
        <v>-17.023683162447689</v>
      </c>
      <c r="J58" s="32">
        <f t="shared" ref="J58:X58" si="30">IFERROR(((J44/$D44)-1)*100,0)</f>
        <v>-19.81398352160798</v>
      </c>
      <c r="K58" s="32">
        <f t="shared" si="30"/>
        <v>-22.480866816465305</v>
      </c>
      <c r="L58" s="32">
        <f t="shared" si="30"/>
        <v>-25.024387944987836</v>
      </c>
      <c r="M58" s="32">
        <f t="shared" si="30"/>
        <v>-27.525288914282275</v>
      </c>
      <c r="N58" s="32">
        <f t="shared" si="30"/>
        <v>-30.019630817703845</v>
      </c>
      <c r="O58" s="32">
        <f t="shared" si="30"/>
        <v>-32.495217983865288</v>
      </c>
      <c r="P58" s="32">
        <f t="shared" si="30"/>
        <v>-34.989020848208462</v>
      </c>
      <c r="Q58" s="32">
        <f t="shared" si="30"/>
        <v>-37.544436679552661</v>
      </c>
      <c r="R58" s="32">
        <f t="shared" si="30"/>
        <v>-40.078187979583412</v>
      </c>
      <c r="S58" s="32">
        <f t="shared" si="30"/>
        <v>-42.676046717695911</v>
      </c>
      <c r="T58" s="32">
        <f t="shared" si="30"/>
        <v>-45.210118422022518</v>
      </c>
      <c r="U58" s="32">
        <f t="shared" si="30"/>
        <v>-47.671539487702105</v>
      </c>
      <c r="V58" s="32">
        <f t="shared" si="30"/>
        <v>-50.071711897089969</v>
      </c>
      <c r="W58" s="32">
        <f t="shared" si="30"/>
        <v>-52.346144250204944</v>
      </c>
      <c r="X58" s="32">
        <f t="shared" si="30"/>
        <v>-54.550908831165856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-2.5711017809807002</v>
      </c>
      <c r="F59" s="32">
        <f t="shared" ref="F59:I59" si="31">IFERROR(((F45/$D45)-1)*100,0)</f>
        <v>-4.274258265291353</v>
      </c>
      <c r="G59" s="32">
        <f t="shared" si="31"/>
        <v>-6.4374634644948747</v>
      </c>
      <c r="H59" s="32">
        <f t="shared" si="31"/>
        <v>-6.5630636248184775</v>
      </c>
      <c r="I59" s="32">
        <f t="shared" si="31"/>
        <v>-8.3273480416673813</v>
      </c>
      <c r="J59" s="32">
        <f t="shared" ref="J59:X59" si="32">IFERROR(((J45/$D45)-1)*100,0)</f>
        <v>-9.9340721865645136</v>
      </c>
      <c r="K59" s="32">
        <f t="shared" si="32"/>
        <v>-11.217916003261186</v>
      </c>
      <c r="L59" s="32">
        <f t="shared" si="32"/>
        <v>-12.206977027267962</v>
      </c>
      <c r="M59" s="32">
        <f t="shared" si="32"/>
        <v>-13.654002184230396</v>
      </c>
      <c r="N59" s="32">
        <f t="shared" si="32"/>
        <v>-14.262340606771751</v>
      </c>
      <c r="O59" s="32">
        <f t="shared" si="32"/>
        <v>-15.317374842817099</v>
      </c>
      <c r="P59" s="32">
        <f t="shared" si="32"/>
        <v>-17.083745211607337</v>
      </c>
      <c r="Q59" s="32">
        <f t="shared" si="32"/>
        <v>-18.20515350368138</v>
      </c>
      <c r="R59" s="32">
        <f t="shared" si="32"/>
        <v>-16.921248636369089</v>
      </c>
      <c r="S59" s="32">
        <f t="shared" si="32"/>
        <v>-18.033821433502261</v>
      </c>
      <c r="T59" s="32">
        <f t="shared" si="32"/>
        <v>-19.328527775838722</v>
      </c>
      <c r="U59" s="32">
        <f t="shared" si="32"/>
        <v>-20.416024493684361</v>
      </c>
      <c r="V59" s="32">
        <f t="shared" si="32"/>
        <v>-21.513048316072158</v>
      </c>
      <c r="W59" s="32">
        <f t="shared" si="32"/>
        <v>-22.552724141132487</v>
      </c>
      <c r="X59" s="32">
        <f t="shared" si="32"/>
        <v>-23.696810098140897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-3.1461769684646868</v>
      </c>
      <c r="F60" s="32">
        <f t="shared" ref="F60:I60" si="33">IFERROR(((F46/$D46)-1)*100,0)</f>
        <v>-6.1287578618223755</v>
      </c>
      <c r="G60" s="32">
        <f t="shared" si="33"/>
        <v>-8.9218239739088148</v>
      </c>
      <c r="H60" s="32">
        <f t="shared" si="33"/>
        <v>-11.493882531500542</v>
      </c>
      <c r="I60" s="32">
        <f t="shared" si="33"/>
        <v>-13.836710464850189</v>
      </c>
      <c r="J60" s="32">
        <f t="shared" ref="J60:X60" si="34">IFERROR(((J46/$D46)-1)*100,0)</f>
        <v>-15.959829022946536</v>
      </c>
      <c r="K60" s="32">
        <f t="shared" si="34"/>
        <v>-17.901217397694868</v>
      </c>
      <c r="L60" s="32">
        <f t="shared" si="34"/>
        <v>-19.714628222935072</v>
      </c>
      <c r="M60" s="32">
        <f t="shared" si="34"/>
        <v>-21.46189445641339</v>
      </c>
      <c r="N60" s="32">
        <f t="shared" si="34"/>
        <v>-23.18437864057864</v>
      </c>
      <c r="O60" s="32">
        <f t="shared" si="34"/>
        <v>-25.163093569856287</v>
      </c>
      <c r="P60" s="32">
        <f t="shared" si="34"/>
        <v>-27.111434202362993</v>
      </c>
      <c r="Q60" s="32">
        <f t="shared" si="34"/>
        <v>-29.030283101911223</v>
      </c>
      <c r="R60" s="32">
        <f t="shared" si="34"/>
        <v>-30.916650080018226</v>
      </c>
      <c r="S60" s="32">
        <f t="shared" si="34"/>
        <v>-32.767711951416764</v>
      </c>
      <c r="T60" s="32">
        <f t="shared" si="34"/>
        <v>-34.652901969559977</v>
      </c>
      <c r="U60" s="32">
        <f t="shared" si="34"/>
        <v>-36.502964354799005</v>
      </c>
      <c r="V60" s="32">
        <f t="shared" si="34"/>
        <v>-38.309841007461856</v>
      </c>
      <c r="W60" s="32">
        <f t="shared" si="34"/>
        <v>-40.064032426214311</v>
      </c>
      <c r="X60" s="32">
        <f t="shared" si="34"/>
        <v>-41.759850095241127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-3.8647352026558668</v>
      </c>
      <c r="F61" s="32">
        <f t="shared" ref="F61:I61" si="36">IFERROR(((F47/$D47)-1)*100,0)</f>
        <v>-7.5635911662954136</v>
      </c>
      <c r="G61" s="32">
        <f t="shared" si="36"/>
        <v>-11.005049318544435</v>
      </c>
      <c r="H61" s="32">
        <f t="shared" si="36"/>
        <v>-14.167381943145385</v>
      </c>
      <c r="I61" s="32">
        <f t="shared" si="36"/>
        <v>-17.140369329568518</v>
      </c>
      <c r="J61" s="32">
        <f t="shared" ref="J61:X61" si="37">IFERROR(((J47/$D47)-1)*100,0)</f>
        <v>-19.953254295805134</v>
      </c>
      <c r="K61" s="32">
        <f t="shared" si="37"/>
        <v>-22.643559056694539</v>
      </c>
      <c r="L61" s="32">
        <f t="shared" si="37"/>
        <v>-25.210291164302056</v>
      </c>
      <c r="M61" s="32">
        <f t="shared" si="37"/>
        <v>-27.7346254160874</v>
      </c>
      <c r="N61" s="32">
        <f t="shared" si="37"/>
        <v>-30.252596191589298</v>
      </c>
      <c r="O61" s="32">
        <f t="shared" si="37"/>
        <v>-32.751398116723692</v>
      </c>
      <c r="P61" s="32">
        <f t="shared" si="37"/>
        <v>-35.269007542587907</v>
      </c>
      <c r="Q61" s="32">
        <f t="shared" si="37"/>
        <v>-37.849368368965465</v>
      </c>
      <c r="R61" s="32">
        <f t="shared" si="37"/>
        <v>-40.407909865104685</v>
      </c>
      <c r="S61" s="32">
        <f t="shared" si="37"/>
        <v>-43.03190784809253</v>
      </c>
      <c r="T61" s="32">
        <f t="shared" si="37"/>
        <v>-45.59073500794134</v>
      </c>
      <c r="U61" s="32">
        <f t="shared" si="37"/>
        <v>-48.075590710860318</v>
      </c>
      <c r="V61" s="32">
        <f t="shared" si="37"/>
        <v>-50.498457110498165</v>
      </c>
      <c r="W61" s="32">
        <f t="shared" si="37"/>
        <v>-52.794349405281963</v>
      </c>
      <c r="X61" s="32">
        <f t="shared" si="37"/>
        <v>-55.019739978409696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-2.4827492229217429</v>
      </c>
      <c r="F62" s="32">
        <f t="shared" ref="F62:I62" si="38">IFERROR(((F48/$D48)-1)*100,0)</f>
        <v>-4.8355207841398578</v>
      </c>
      <c r="G62" s="32">
        <f t="shared" si="38"/>
        <v>-7.0089017113840857</v>
      </c>
      <c r="H62" s="32">
        <f t="shared" si="38"/>
        <v>-8.9856665093268724</v>
      </c>
      <c r="I62" s="32">
        <f t="shared" si="38"/>
        <v>-10.754987392410719</v>
      </c>
      <c r="J62" s="32">
        <f t="shared" ref="J62:X62" si="39">IFERROR(((J48/$D48)-1)*100,0)</f>
        <v>-12.331981715897022</v>
      </c>
      <c r="K62" s="32">
        <f t="shared" si="39"/>
        <v>-13.740600653752377</v>
      </c>
      <c r="L62" s="32">
        <f t="shared" si="39"/>
        <v>-15.037165352058967</v>
      </c>
      <c r="M62" s="32">
        <f t="shared" si="39"/>
        <v>-16.279167152297802</v>
      </c>
      <c r="N62" s="32">
        <f t="shared" si="39"/>
        <v>-17.504102286129463</v>
      </c>
      <c r="O62" s="32">
        <f t="shared" si="39"/>
        <v>-18.732529956294051</v>
      </c>
      <c r="P62" s="32">
        <f t="shared" si="39"/>
        <v>-19.947380094805144</v>
      </c>
      <c r="Q62" s="32">
        <f t="shared" si="39"/>
        <v>-21.162683480024469</v>
      </c>
      <c r="R62" s="32">
        <f t="shared" si="39"/>
        <v>-22.364638549894721</v>
      </c>
      <c r="S62" s="32">
        <f t="shared" si="39"/>
        <v>-23.558226517741399</v>
      </c>
      <c r="T62" s="32">
        <f t="shared" si="39"/>
        <v>-24.762368349946851</v>
      </c>
      <c r="U62" s="32">
        <f t="shared" si="39"/>
        <v>-25.964817465825252</v>
      </c>
      <c r="V62" s="32">
        <f t="shared" si="39"/>
        <v>-27.145807480285612</v>
      </c>
      <c r="W62" s="32">
        <f t="shared" si="39"/>
        <v>-28.267353858275847</v>
      </c>
      <c r="X62" s="32">
        <f t="shared" si="39"/>
        <v>-29.364034481734791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-3.6056619655537636</v>
      </c>
      <c r="F64" s="32">
        <f t="shared" ref="F64:I64" si="41">IFERROR(((F50/$D50)-1)*100,0)</f>
        <v>-4.1887845823331933</v>
      </c>
      <c r="G64" s="32">
        <f t="shared" si="41"/>
        <v>-8.31341235843459</v>
      </c>
      <c r="H64" s="32">
        <f t="shared" si="41"/>
        <v>-11.041472862851542</v>
      </c>
      <c r="I64" s="32">
        <f t="shared" si="41"/>
        <v>-9.4251699426012525</v>
      </c>
      <c r="J64" s="32">
        <f t="shared" ref="J64:X64" si="42">IFERROR(((J50/$D50)-1)*100,0)</f>
        <v>-7.3337898230377174</v>
      </c>
      <c r="K64" s="32">
        <f t="shared" si="42"/>
        <v>-7.7755474894736558</v>
      </c>
      <c r="L64" s="32">
        <f t="shared" si="42"/>
        <v>-4.4792124658777581</v>
      </c>
      <c r="M64" s="32">
        <f t="shared" si="42"/>
        <v>-2.8155008664997649</v>
      </c>
      <c r="N64" s="32">
        <f t="shared" si="42"/>
        <v>-2.0918442195451137</v>
      </c>
      <c r="O64" s="32">
        <f t="shared" si="42"/>
        <v>-1.0000439605661771</v>
      </c>
      <c r="P64" s="32">
        <f t="shared" si="42"/>
        <v>2.1376988308988931</v>
      </c>
      <c r="Q64" s="32">
        <f t="shared" si="42"/>
        <v>7.5716719118378739</v>
      </c>
      <c r="R64" s="32">
        <f t="shared" si="42"/>
        <v>11.373667290651923</v>
      </c>
      <c r="S64" s="32">
        <f t="shared" si="42"/>
        <v>15.30121325374818</v>
      </c>
      <c r="T64" s="32">
        <f t="shared" si="42"/>
        <v>15.833881215048606</v>
      </c>
      <c r="U64" s="32">
        <f t="shared" si="42"/>
        <v>17.497968970261656</v>
      </c>
      <c r="V64" s="32">
        <f t="shared" si="42"/>
        <v>18.495668572894441</v>
      </c>
      <c r="W64" s="32">
        <f t="shared" si="42"/>
        <v>19.526805370423862</v>
      </c>
      <c r="X64" s="32">
        <f t="shared" si="42"/>
        <v>21.707093727635041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26.6265781702159</v>
      </c>
      <c r="D67" s="30">
        <f>(D8/D7)*100</f>
        <v>25.337420032326364</v>
      </c>
      <c r="E67" s="30">
        <f t="shared" ref="E67:X67" si="43">(E8/E7)*100</f>
        <v>25.296274992776706</v>
      </c>
      <c r="F67" s="30">
        <f t="shared" si="43"/>
        <v>25.618629590849689</v>
      </c>
      <c r="G67" s="30">
        <f t="shared" si="43"/>
        <v>25.536749113573308</v>
      </c>
      <c r="H67" s="30">
        <f t="shared" si="43"/>
        <v>25.412712798871667</v>
      </c>
      <c r="I67" s="30">
        <f t="shared" si="43"/>
        <v>25.33197227384743</v>
      </c>
      <c r="J67" s="30">
        <f t="shared" si="43"/>
        <v>25.331028998659793</v>
      </c>
      <c r="K67" s="30">
        <f t="shared" si="43"/>
        <v>25.710370992230004</v>
      </c>
      <c r="L67" s="30">
        <f t="shared" si="43"/>
        <v>25.729059844607637</v>
      </c>
      <c r="M67" s="30">
        <f t="shared" si="43"/>
        <v>25.774753500472986</v>
      </c>
      <c r="N67" s="30">
        <f t="shared" si="43"/>
        <v>25.830046151811342</v>
      </c>
      <c r="O67" s="30">
        <f t="shared" si="43"/>
        <v>25.892405087737764</v>
      </c>
      <c r="P67" s="30">
        <f t="shared" si="43"/>
        <v>26.061638575375085</v>
      </c>
      <c r="Q67" s="30">
        <f t="shared" si="43"/>
        <v>26.288667846087645</v>
      </c>
      <c r="R67" s="30">
        <f t="shared" si="43"/>
        <v>26.940270178367253</v>
      </c>
      <c r="S67" s="30">
        <f t="shared" si="43"/>
        <v>27.321869775334196</v>
      </c>
      <c r="T67" s="30">
        <f t="shared" si="43"/>
        <v>27.818947086207423</v>
      </c>
      <c r="U67" s="30">
        <f t="shared" si="43"/>
        <v>28.397824074568707</v>
      </c>
      <c r="V67" s="30">
        <f t="shared" si="43"/>
        <v>29.102674813467218</v>
      </c>
      <c r="W67" s="30">
        <f t="shared" si="43"/>
        <v>29.891759336352141</v>
      </c>
      <c r="X67" s="30">
        <f t="shared" si="43"/>
        <v>30.533066511009572</v>
      </c>
    </row>
    <row r="68" spans="1:24" ht="15.75">
      <c r="B68" s="20" t="s">
        <v>38</v>
      </c>
      <c r="C68" s="31">
        <f t="shared" ref="C68:C69" si="44">AVERAGE(D68:X68)</f>
        <v>36.608985187125676</v>
      </c>
      <c r="D68" s="30">
        <f>(D9/D7)*100</f>
        <v>28.317302833595768</v>
      </c>
      <c r="E68" s="30">
        <f t="shared" ref="E68:X68" si="45">(E9/E7)*100</f>
        <v>29.472124738043036</v>
      </c>
      <c r="F68" s="30">
        <f t="shared" si="45"/>
        <v>29.608324288577968</v>
      </c>
      <c r="G68" s="30">
        <f t="shared" si="45"/>
        <v>30.773462647507316</v>
      </c>
      <c r="H68" s="30">
        <f t="shared" si="45"/>
        <v>31.914344308681734</v>
      </c>
      <c r="I68" s="30">
        <f t="shared" si="45"/>
        <v>33.086855107770909</v>
      </c>
      <c r="J68" s="30">
        <f t="shared" si="45"/>
        <v>34.118150497071149</v>
      </c>
      <c r="K68" s="30">
        <f t="shared" si="45"/>
        <v>34.179045030681046</v>
      </c>
      <c r="L68" s="30">
        <f t="shared" si="45"/>
        <v>35.20611627343385</v>
      </c>
      <c r="M68" s="30">
        <f t="shared" si="45"/>
        <v>36.225943199421437</v>
      </c>
      <c r="N68" s="30">
        <f t="shared" si="45"/>
        <v>37.199457133052348</v>
      </c>
      <c r="O68" s="30">
        <f t="shared" si="45"/>
        <v>38.197467731747075</v>
      </c>
      <c r="P68" s="30">
        <f t="shared" si="45"/>
        <v>39.110035805827401</v>
      </c>
      <c r="Q68" s="30">
        <f t="shared" si="45"/>
        <v>39.95205109139777</v>
      </c>
      <c r="R68" s="30">
        <f t="shared" si="45"/>
        <v>39.824014233518426</v>
      </c>
      <c r="S68" s="30">
        <f t="shared" si="45"/>
        <v>40.608606002302743</v>
      </c>
      <c r="T68" s="30">
        <f t="shared" si="45"/>
        <v>41.231394668787139</v>
      </c>
      <c r="U68" s="30">
        <f t="shared" si="45"/>
        <v>41.79206195248625</v>
      </c>
      <c r="V68" s="30">
        <f t="shared" si="45"/>
        <v>42.260257132323567</v>
      </c>
      <c r="W68" s="30">
        <f t="shared" si="45"/>
        <v>42.620483416952069</v>
      </c>
      <c r="X68" s="30">
        <f t="shared" si="45"/>
        <v>43.091190836460072</v>
      </c>
    </row>
    <row r="69" spans="1:24" ht="15.75">
      <c r="B69" s="20" t="s">
        <v>10</v>
      </c>
      <c r="C69" s="31">
        <f t="shared" si="44"/>
        <v>36.764436642658424</v>
      </c>
      <c r="D69" s="30">
        <f t="shared" ref="D69:X69" si="46">(D10/D7)*100</f>
        <v>46.345277134077861</v>
      </c>
      <c r="E69" s="30">
        <f t="shared" si="46"/>
        <v>45.231600269180248</v>
      </c>
      <c r="F69" s="30">
        <f t="shared" si="46"/>
        <v>44.773046120572332</v>
      </c>
      <c r="G69" s="30">
        <f t="shared" si="46"/>
        <v>43.689788238919377</v>
      </c>
      <c r="H69" s="30">
        <f t="shared" si="46"/>
        <v>42.672942892446592</v>
      </c>
      <c r="I69" s="30">
        <f t="shared" si="46"/>
        <v>41.581172618381657</v>
      </c>
      <c r="J69" s="30">
        <f t="shared" si="46"/>
        <v>40.550820504269062</v>
      </c>
      <c r="K69" s="30">
        <f t="shared" si="46"/>
        <v>40.11058397708895</v>
      </c>
      <c r="L69" s="30">
        <f t="shared" si="46"/>
        <v>39.064823881958525</v>
      </c>
      <c r="M69" s="30">
        <f t="shared" si="46"/>
        <v>37.999303300105588</v>
      </c>
      <c r="N69" s="30">
        <f t="shared" si="46"/>
        <v>36.970496715136306</v>
      </c>
      <c r="O69" s="30">
        <f t="shared" si="46"/>
        <v>35.910127180515161</v>
      </c>
      <c r="P69" s="30">
        <f t="shared" si="46"/>
        <v>34.828325618797514</v>
      </c>
      <c r="Q69" s="30">
        <f t="shared" si="46"/>
        <v>33.759281062514589</v>
      </c>
      <c r="R69" s="30">
        <f t="shared" si="46"/>
        <v>33.23571558811431</v>
      </c>
      <c r="S69" s="30">
        <f t="shared" si="46"/>
        <v>32.069524222363064</v>
      </c>
      <c r="T69" s="30">
        <f t="shared" si="46"/>
        <v>30.949658245005434</v>
      </c>
      <c r="U69" s="30">
        <f t="shared" si="46"/>
        <v>29.810113972945047</v>
      </c>
      <c r="V69" s="30">
        <f t="shared" si="46"/>
        <v>28.63706805420922</v>
      </c>
      <c r="W69" s="30">
        <f t="shared" si="46"/>
        <v>27.4877572466958</v>
      </c>
      <c r="X69" s="30">
        <f t="shared" si="46"/>
        <v>26.37574265253037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13.339137932487601</v>
      </c>
      <c r="D72" s="30">
        <f>(D13/D$10)*100</f>
        <v>10.864498883427313</v>
      </c>
      <c r="E72" s="30">
        <f t="shared" ref="E72:X72" si="47">(E13/E$10)*100</f>
        <v>10.990735782413132</v>
      </c>
      <c r="F72" s="30">
        <f t="shared" si="47"/>
        <v>11.199636064219732</v>
      </c>
      <c r="G72" s="30">
        <f t="shared" si="47"/>
        <v>11.346279927576461</v>
      </c>
      <c r="H72" s="30">
        <f t="shared" si="47"/>
        <v>11.697099760046397</v>
      </c>
      <c r="I72" s="30">
        <f t="shared" si="47"/>
        <v>11.860525685599137</v>
      </c>
      <c r="J72" s="30">
        <f t="shared" si="47"/>
        <v>12.032449104349743</v>
      </c>
      <c r="K72" s="30">
        <f t="shared" si="47"/>
        <v>12.237826348284084</v>
      </c>
      <c r="L72" s="30">
        <f t="shared" si="47"/>
        <v>12.475427246340324</v>
      </c>
      <c r="M72" s="30">
        <f t="shared" si="47"/>
        <v>12.662972063234726</v>
      </c>
      <c r="N72" s="30">
        <f t="shared" si="47"/>
        <v>12.972406004357342</v>
      </c>
      <c r="O72" s="30">
        <f t="shared" si="47"/>
        <v>13.239232591542194</v>
      </c>
      <c r="P72" s="30">
        <f t="shared" si="47"/>
        <v>13.427925046029554</v>
      </c>
      <c r="Q72" s="30">
        <f t="shared" si="47"/>
        <v>13.735447521017569</v>
      </c>
      <c r="R72" s="30">
        <f t="shared" si="47"/>
        <v>14.420959504437162</v>
      </c>
      <c r="S72" s="30">
        <f t="shared" si="47"/>
        <v>14.80107192984609</v>
      </c>
      <c r="T72" s="30">
        <f t="shared" si="47"/>
        <v>15.169519242725386</v>
      </c>
      <c r="U72" s="30">
        <f t="shared" si="47"/>
        <v>15.586007636895104</v>
      </c>
      <c r="V72" s="30">
        <f t="shared" si="47"/>
        <v>16.020564361962226</v>
      </c>
      <c r="W72" s="30">
        <f t="shared" si="47"/>
        <v>16.467855181142404</v>
      </c>
      <c r="X72" s="30">
        <f t="shared" si="47"/>
        <v>16.913456696793599</v>
      </c>
    </row>
    <row r="73" spans="1:24" ht="15.75">
      <c r="A73" s="36"/>
      <c r="B73" s="10" t="s">
        <v>11</v>
      </c>
      <c r="C73" s="31">
        <f>AVERAGE(D73:X73)</f>
        <v>1.7909100114108711</v>
      </c>
      <c r="D73" s="30">
        <f>(D16/D$10)*100</f>
        <v>1.6632800692500271</v>
      </c>
      <c r="E73" s="30">
        <f t="shared" ref="E73:X73" si="48">(E16/E$10)*100</f>
        <v>1.6726744688161665</v>
      </c>
      <c r="F73" s="30">
        <f t="shared" si="48"/>
        <v>1.6813704819224013</v>
      </c>
      <c r="G73" s="30">
        <f>(G16/G$10)*100</f>
        <v>1.6909139816912</v>
      </c>
      <c r="H73" s="30">
        <f t="shared" si="48"/>
        <v>1.6962449872353074</v>
      </c>
      <c r="I73" s="30">
        <f t="shared" si="48"/>
        <v>1.7066406991307574</v>
      </c>
      <c r="J73" s="30">
        <f t="shared" si="48"/>
        <v>1.7188426336171791</v>
      </c>
      <c r="K73" s="30">
        <f t="shared" si="48"/>
        <v>1.7324924569117821</v>
      </c>
      <c r="L73" s="30">
        <f t="shared" si="48"/>
        <v>1.7465761730853382</v>
      </c>
      <c r="M73" s="30">
        <f t="shared" si="48"/>
        <v>1.7633135355442837</v>
      </c>
      <c r="N73" s="30">
        <f t="shared" si="48"/>
        <v>1.7793203306820771</v>
      </c>
      <c r="O73" s="30">
        <f t="shared" si="48"/>
        <v>1.7911832107570576</v>
      </c>
      <c r="P73" s="30">
        <f t="shared" si="48"/>
        <v>1.8071088787820588</v>
      </c>
      <c r="Q73" s="30">
        <f t="shared" si="48"/>
        <v>1.8245073989547598</v>
      </c>
      <c r="R73" s="30">
        <f t="shared" si="48"/>
        <v>1.835833410192284</v>
      </c>
      <c r="S73" s="30">
        <f t="shared" si="48"/>
        <v>1.8586262075846183</v>
      </c>
      <c r="T73" s="30">
        <f t="shared" si="48"/>
        <v>1.8811950369526049</v>
      </c>
      <c r="U73" s="30">
        <f t="shared" si="48"/>
        <v>1.9037871423799413</v>
      </c>
      <c r="V73" s="30">
        <f t="shared" si="48"/>
        <v>1.9277553736677684</v>
      </c>
      <c r="W73" s="30">
        <f t="shared" si="48"/>
        <v>1.951075598256703</v>
      </c>
      <c r="X73" s="30">
        <f t="shared" si="48"/>
        <v>1.9763681642139832</v>
      </c>
    </row>
    <row r="74" spans="1:24" ht="15.75">
      <c r="A74" s="36"/>
      <c r="B74" s="10" t="s">
        <v>12</v>
      </c>
      <c r="C74" s="31">
        <f>AVERAGE(D74:X74)</f>
        <v>82.990454783065616</v>
      </c>
      <c r="D74" s="30">
        <f>(D19/D$10)*100</f>
        <v>85.873757822411562</v>
      </c>
      <c r="E74" s="30">
        <f t="shared" ref="E74:X74" si="49">(E19/E$10)*100</f>
        <v>85.718087247969919</v>
      </c>
      <c r="F74" s="30">
        <f t="shared" si="49"/>
        <v>85.480883704934925</v>
      </c>
      <c r="G74" s="30">
        <f t="shared" si="49"/>
        <v>85.303655395943991</v>
      </c>
      <c r="H74" s="30">
        <f t="shared" si="49"/>
        <v>84.930314333891104</v>
      </c>
      <c r="I74" s="30">
        <f t="shared" si="49"/>
        <v>84.734038325902517</v>
      </c>
      <c r="J74" s="30">
        <f t="shared" si="49"/>
        <v>84.525540166297873</v>
      </c>
      <c r="K74" s="30">
        <f t="shared" si="49"/>
        <v>84.280324664853097</v>
      </c>
      <c r="L74" s="30">
        <f t="shared" si="49"/>
        <v>84.001692278914959</v>
      </c>
      <c r="M74" s="30">
        <f t="shared" si="49"/>
        <v>83.767289440199193</v>
      </c>
      <c r="N74" s="30">
        <f t="shared" si="49"/>
        <v>83.41184437175832</v>
      </c>
      <c r="O74" s="30">
        <f t="shared" si="49"/>
        <v>83.100287715239958</v>
      </c>
      <c r="P74" s="30">
        <f t="shared" si="49"/>
        <v>82.857583853954608</v>
      </c>
      <c r="Q74" s="30">
        <f t="shared" si="49"/>
        <v>82.492257218647964</v>
      </c>
      <c r="R74" s="30">
        <f t="shared" si="49"/>
        <v>81.760508368895287</v>
      </c>
      <c r="S74" s="30">
        <f t="shared" si="49"/>
        <v>81.309431577692308</v>
      </c>
      <c r="T74" s="30">
        <f t="shared" si="49"/>
        <v>80.867769017219246</v>
      </c>
      <c r="U74" s="30">
        <f t="shared" si="49"/>
        <v>80.376962090425877</v>
      </c>
      <c r="V74" s="30">
        <f t="shared" si="49"/>
        <v>79.86377835374941</v>
      </c>
      <c r="W74" s="30">
        <f t="shared" si="49"/>
        <v>79.336977032090999</v>
      </c>
      <c r="X74" s="30">
        <f t="shared" si="49"/>
        <v>78.806567463385051</v>
      </c>
    </row>
    <row r="75" spans="1:24" ht="15.75">
      <c r="A75" s="36"/>
      <c r="B75" s="10" t="s">
        <v>16</v>
      </c>
      <c r="C75" s="31">
        <f>AVERAGE(D75:X75)</f>
        <v>1.8794972730358996</v>
      </c>
      <c r="D75" s="35">
        <f>(D23/D$10)*100</f>
        <v>1.5984632249110997</v>
      </c>
      <c r="E75" s="35">
        <f t="shared" ref="E75:X75" si="50">(E23/E$10)*100</f>
        <v>1.6185025008007805</v>
      </c>
      <c r="F75" s="35">
        <f t="shared" si="50"/>
        <v>1.6381097489229395</v>
      </c>
      <c r="G75" s="35">
        <f t="shared" si="50"/>
        <v>1.6591506947883496</v>
      </c>
      <c r="H75" s="35">
        <f t="shared" si="50"/>
        <v>1.6763409188271869</v>
      </c>
      <c r="I75" s="35">
        <f t="shared" si="50"/>
        <v>1.6987952893675897</v>
      </c>
      <c r="J75" s="35">
        <f t="shared" si="50"/>
        <v>1.7231680957352038</v>
      </c>
      <c r="K75" s="35">
        <f t="shared" si="50"/>
        <v>1.7493565299510319</v>
      </c>
      <c r="L75" s="35">
        <f t="shared" si="50"/>
        <v>1.776304301659378</v>
      </c>
      <c r="M75" s="35">
        <f t="shared" si="50"/>
        <v>1.8064249610218057</v>
      </c>
      <c r="N75" s="35">
        <f t="shared" si="50"/>
        <v>1.8364292932022519</v>
      </c>
      <c r="O75" s="35">
        <f t="shared" si="50"/>
        <v>1.869296482460796</v>
      </c>
      <c r="P75" s="35">
        <f t="shared" si="50"/>
        <v>1.9073822212337899</v>
      </c>
      <c r="Q75" s="35">
        <f t="shared" si="50"/>
        <v>1.9477878613797173</v>
      </c>
      <c r="R75" s="35">
        <f t="shared" si="50"/>
        <v>1.982698716475267</v>
      </c>
      <c r="S75" s="35">
        <f t="shared" si="50"/>
        <v>2.0308702848769831</v>
      </c>
      <c r="T75" s="35">
        <f t="shared" si="50"/>
        <v>2.0815167031027593</v>
      </c>
      <c r="U75" s="35">
        <f t="shared" si="50"/>
        <v>2.1332431302990886</v>
      </c>
      <c r="V75" s="35">
        <f t="shared" si="50"/>
        <v>2.1879019106206004</v>
      </c>
      <c r="W75" s="35">
        <f t="shared" si="50"/>
        <v>2.2440921885099008</v>
      </c>
      <c r="X75" s="35">
        <f t="shared" si="50"/>
        <v>2.3036076756073713</v>
      </c>
    </row>
    <row r="76" spans="1:24">
      <c r="C76" s="31"/>
    </row>
    <row r="147" spans="4:24">
      <c r="D147">
        <v>17263271016.697338</v>
      </c>
      <c r="E147">
        <v>14725570691.08334</v>
      </c>
      <c r="F147">
        <v>15034807760.11252</v>
      </c>
      <c r="G147">
        <v>14553692998.08478</v>
      </c>
      <c r="H147">
        <v>14626461883.92976</v>
      </c>
      <c r="I147">
        <v>15065255440.55904</v>
      </c>
      <c r="J147">
        <v>15592539309.96516</v>
      </c>
      <c r="K147">
        <v>15717279852.54912</v>
      </c>
      <c r="L147">
        <v>16235949847.71217</v>
      </c>
      <c r="M147">
        <v>16674320778.209249</v>
      </c>
      <c r="N147">
        <v>17074505390.5117</v>
      </c>
      <c r="O147">
        <v>17501366883.257172</v>
      </c>
      <c r="P147">
        <v>18831470766.201832</v>
      </c>
      <c r="Q147">
        <v>19791875775.178001</v>
      </c>
      <c r="R147">
        <v>21395017712.688461</v>
      </c>
      <c r="S147">
        <v>23085224112.341</v>
      </c>
      <c r="T147">
        <v>24747360248.591599</v>
      </c>
      <c r="U147">
        <v>27172601552.89222</v>
      </c>
      <c r="V147">
        <v>30378968536.227268</v>
      </c>
      <c r="W147">
        <v>32961180861.271229</v>
      </c>
      <c r="X147">
        <v>31678504370.050659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Wealth_DZA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2014-12-03T13:21:57Z</dcterms:modified>
</cp:coreProperties>
</file>