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H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<sst xmlns="http://schemas.openxmlformats.org/spreadsheetml/2006/main" count="95" uniqueCount="65">
  <si>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</si>
  <si>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</si>
  <si>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</si>
  <si>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</si>
  <si>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</si>
  <si>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</si>
  <si>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</si>
  <si>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</si>
  <si>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</si>
  <si>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</si>
  <si>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</si>
  <si>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</si>
  <si>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</si>
  <si>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</si>
  <si>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</si>
  <si>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</si>
  <si>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</si>
  <si>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</si>
  <si>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</si>
  <si>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</si>
  <si>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</si>
  <si>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</si>
  <si>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</si>
  <si>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</si>
  <si>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</si>
  <si>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</si>
  <si>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</si>
  <si>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</si>
  <si>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</si>
  <si>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</si>
  <si>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</si>
  <si>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</si>
  <si>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</si>
  <si>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</si>
  <si>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</si>
  <si>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</si>
  <si>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</si>
  <si>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</si>
  <si>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</si>
  <si>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</si>
  <si>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</si>
  <si>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</si>
  <si>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</si>
  <si>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</si>
  <si>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</si>
  <si>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</si>
  <si>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</si>
  <si>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</si>
  <si>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</si>
  <si>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</si>
  <si>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</si>
  <si>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</si>
  <si>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</si>
  <si>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</si>
  <si>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</si>
  <si>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</si>
  <si>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</si>
  <si>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</si>
  <si>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</si>
  <si>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</si>
  <si>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</si>
  <si>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</si>
  <si>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</si>
  <si>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China</t>
  </si>
  <si>
    <t>CHN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</si>
</sst>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Wealth_CHN!$B$54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Wealth_CHN!$D$52:$X$52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4.37059760267835</c:v>
                </c:pt>
                <c:pt idx="2">
                  <c:v>10.910419864725696</c:v>
                </c:pt>
                <c:pt idx="3">
                  <c:v>20.966014571774227</c:v>
                </c:pt>
                <c:pt idx="4">
                  <c:v>32.742355262390397</c:v>
                </c:pt>
                <c:pt idx="5">
                  <c:v>45.715379596162094</c:v>
                </c:pt>
                <c:pt idx="6">
                  <c:v>59.878086547183294</c:v>
                </c:pt>
                <c:pt idx="7">
                  <c:v>74.901674686242231</c:v>
                </c:pt>
                <c:pt idx="8">
                  <c:v>91.574101860359619</c:v>
                </c:pt>
                <c:pt idx="9">
                  <c:v>109.02547345661691</c:v>
                </c:pt>
                <c:pt idx="10">
                  <c:v>128.18084963029136</c:v>
                </c:pt>
                <c:pt idx="11">
                  <c:v>148.94847613644825</c:v>
                </c:pt>
                <c:pt idx="12">
                  <c:v>172.75166879300906</c:v>
                </c:pt>
                <c:pt idx="13">
                  <c:v>201.11743224074309</c:v>
                </c:pt>
                <c:pt idx="14">
                  <c:v>232.95241062621423</c:v>
                </c:pt>
                <c:pt idx="15">
                  <c:v>268.52669613482163</c:v>
                </c:pt>
                <c:pt idx="16">
                  <c:v>308.71072328761164</c:v>
                </c:pt>
                <c:pt idx="17">
                  <c:v>354.42024948397244</c:v>
                </c:pt>
                <c:pt idx="18">
                  <c:v>403.95926368838718</c:v>
                </c:pt>
                <c:pt idx="19">
                  <c:v>468.02405367110458</c:v>
                </c:pt>
                <c:pt idx="20" formatCode="_(* #,##0.0000_);_(* \(#,##0.0000\);_(* &quot;-&quot;??_);_(@_)">
                  <c:v>539.0947586023716</c:v>
                </c:pt>
              </c:numCache>
            </c:numRef>
          </c:val>
        </c:ser>
        <c:ser>
          <c:idx val="1"/>
          <c:order val="1"/>
          <c:tx>
            <c:strRef>
              <c:f>Wealth_CHN!$B$55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Wealth_CHN!$D$52:$X$52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1.0649421407074477</c:v>
                </c:pt>
                <c:pt idx="2">
                  <c:v>2.4280466148674851</c:v>
                </c:pt>
                <c:pt idx="3">
                  <c:v>3.9384069253291631</c:v>
                </c:pt>
                <c:pt idx="4">
                  <c:v>5.5358866422349662</c:v>
                </c:pt>
                <c:pt idx="5">
                  <c:v>7.1726830627605098</c:v>
                </c:pt>
                <c:pt idx="6">
                  <c:v>6.371175293607978</c:v>
                </c:pt>
                <c:pt idx="7">
                  <c:v>8.0908580805451926</c:v>
                </c:pt>
                <c:pt idx="8">
                  <c:v>9.7917346224796198</c:v>
                </c:pt>
                <c:pt idx="9">
                  <c:v>11.636171962262143</c:v>
                </c:pt>
                <c:pt idx="10">
                  <c:v>13.611142997234072</c:v>
                </c:pt>
                <c:pt idx="11">
                  <c:v>14.970130576237128</c:v>
                </c:pt>
                <c:pt idx="12">
                  <c:v>16.501477618569062</c:v>
                </c:pt>
                <c:pt idx="13">
                  <c:v>18.103185464560845</c:v>
                </c:pt>
                <c:pt idx="14">
                  <c:v>16.668689656784675</c:v>
                </c:pt>
                <c:pt idx="15">
                  <c:v>18.163893272671274</c:v>
                </c:pt>
                <c:pt idx="16">
                  <c:v>19.710773653749094</c:v>
                </c:pt>
                <c:pt idx="17">
                  <c:v>21.099485350176362</c:v>
                </c:pt>
                <c:pt idx="18">
                  <c:v>22.258113209797404</c:v>
                </c:pt>
                <c:pt idx="19">
                  <c:v>23.441585524669996</c:v>
                </c:pt>
                <c:pt idx="20">
                  <c:v>24.639699143612283</c:v>
                </c:pt>
              </c:numCache>
            </c:numRef>
          </c:val>
        </c:ser>
        <c:ser>
          <c:idx val="2"/>
          <c:order val="2"/>
          <c:tx>
            <c:strRef>
              <c:f>Wealth_CHN!$B$56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Wealth_CHN!$D$52:$X$52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-1.4092725267370376</c:v>
                </c:pt>
                <c:pt idx="2">
                  <c:v>-2.6918513369572961</c:v>
                </c:pt>
                <c:pt idx="3">
                  <c:v>-4.0600174521338346</c:v>
                </c:pt>
                <c:pt idx="4">
                  <c:v>-5.1893117027436926</c:v>
                </c:pt>
                <c:pt idx="5">
                  <c:v>-6.6091355297093308</c:v>
                </c:pt>
                <c:pt idx="6">
                  <c:v>-8.1618329266717193</c:v>
                </c:pt>
                <c:pt idx="7">
                  <c:v>-9.6970983267150253</c:v>
                </c:pt>
                <c:pt idx="8">
                  <c:v>-10.964210031798627</c:v>
                </c:pt>
                <c:pt idx="9">
                  <c:v>-12.31825845645853</c:v>
                </c:pt>
                <c:pt idx="10">
                  <c:v>-13.564610115858677</c:v>
                </c:pt>
                <c:pt idx="11">
                  <c:v>-14.986327618261086</c:v>
                </c:pt>
                <c:pt idx="12">
                  <c:v>-16.356055930419434</c:v>
                </c:pt>
                <c:pt idx="13">
                  <c:v>-17.793097961695391</c:v>
                </c:pt>
                <c:pt idx="14">
                  <c:v>-18.588254668964723</c:v>
                </c:pt>
                <c:pt idx="15">
                  <c:v>-20.211122823032191</c:v>
                </c:pt>
                <c:pt idx="16">
                  <c:v>-21.162641382726466</c:v>
                </c:pt>
                <c:pt idx="17">
                  <c:v>-22.815458928073006</c:v>
                </c:pt>
                <c:pt idx="18">
                  <c:v>-23.811911914676788</c:v>
                </c:pt>
                <c:pt idx="19">
                  <c:v>-24.693130035801047</c:v>
                </c:pt>
                <c:pt idx="20">
                  <c:v>-25.617538998868572</c:v>
                </c:pt>
              </c:numCache>
            </c:numRef>
          </c:val>
        </c:ser>
        <c:ser>
          <c:idx val="4"/>
          <c:order val="3"/>
          <c:tx>
            <c:strRef>
              <c:f>Wealth_CHN!$B$53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Wealth_CHN!$D$52:$X$52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0.30577473575481573</c:v>
                </c:pt>
                <c:pt idx="2">
                  <c:v>0.99569668537673461</c:v>
                </c:pt>
                <c:pt idx="3">
                  <c:v>2.0195045127163525</c:v>
                </c:pt>
                <c:pt idx="4">
                  <c:v>3.3320002556850525</c:v>
                </c:pt>
                <c:pt idx="5">
                  <c:v>4.6430993403077547</c:v>
                </c:pt>
                <c:pt idx="6">
                  <c:v>4.7894990036201568</c:v>
                </c:pt>
                <c:pt idx="7">
                  <c:v>6.2663541809521384</c:v>
                </c:pt>
                <c:pt idx="8">
                  <c:v>7.9855768771583735</c:v>
                </c:pt>
                <c:pt idx="9">
                  <c:v>9.8052743215513161</c:v>
                </c:pt>
                <c:pt idx="10">
                  <c:v>11.878737667569773</c:v>
                </c:pt>
                <c:pt idx="11">
                  <c:v>13.709185471404339</c:v>
                </c:pt>
                <c:pt idx="12">
                  <c:v>15.903164417067117</c:v>
                </c:pt>
                <c:pt idx="13">
                  <c:v>18.488917015157114</c:v>
                </c:pt>
                <c:pt idx="14">
                  <c:v>20.130925885093287</c:v>
                </c:pt>
                <c:pt idx="15">
                  <c:v>23.194342559647051</c:v>
                </c:pt>
                <c:pt idx="16">
                  <c:v>26.95419455469732</c:v>
                </c:pt>
                <c:pt idx="17">
                  <c:v>30.807728765983899</c:v>
                </c:pt>
                <c:pt idx="18">
                  <c:v>35.145800970782773</c:v>
                </c:pt>
                <c:pt idx="19">
                  <c:v>40.770651353712161</c:v>
                </c:pt>
                <c:pt idx="20">
                  <c:v>46.976001004463242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Wealth_CHN!$D$64:$X$64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7.7414464195572297</c:v>
                </c:pt>
                <c:pt idx="2">
                  <c:v>21.524184902587585</c:v>
                </c:pt>
                <c:pt idx="3">
                  <c:v>36.973081373714621</c:v>
                </c:pt>
                <c:pt idx="4">
                  <c:v>53.259720906831951</c:v>
                </c:pt>
                <c:pt idx="5">
                  <c:v>68.219738171955214</c:v>
                </c:pt>
                <c:pt idx="6">
                  <c:v>83.20798586461791</c:v>
                </c:pt>
                <c:pt idx="7">
                  <c:v>98.351131086286728</c:v>
                </c:pt>
                <c:pt idx="8">
                  <c:v>111.91161269244603</c:v>
                </c:pt>
                <c:pt idx="9">
                  <c:v>126.1223257445852</c:v>
                </c:pt>
                <c:pt idx="10">
                  <c:v>143.2547719296189</c:v>
                </c:pt>
                <c:pt idx="11">
                  <c:v>161.63346987595745</c:v>
                </c:pt>
                <c:pt idx="12">
                  <c:v>183.65961384320281</c:v>
                </c:pt>
                <c:pt idx="13">
                  <c:v>210.22523396697301</c:v>
                </c:pt>
                <c:pt idx="14">
                  <c:v>239.67878109585129</c:v>
                </c:pt>
                <c:pt idx="15">
                  <c:v>276.02662277925651</c:v>
                </c:pt>
                <c:pt idx="16">
                  <c:v>321.52929648481427</c:v>
                </c:pt>
                <c:pt idx="17">
                  <c:v>378.87274629728955</c:v>
                </c:pt>
                <c:pt idx="18">
                  <c:v>422.1601507636654</c:v>
                </c:pt>
                <c:pt idx="19">
                  <c:v>467.36556255556201</c:v>
                </c:pt>
                <c:pt idx="20">
                  <c:v>523.37063701743705</c:v>
                </c:pt>
              </c:numCache>
            </c:numRef>
          </c:val>
        </c:ser>
        <c:marker val="1"/>
        <c:axId val="73870336"/>
        <c:axId val="73884416"/>
      </c:lineChart>
      <c:catAx>
        <c:axId val="7387033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884416"/>
        <c:crosses val="autoZero"/>
        <c:auto val="1"/>
        <c:lblAlgn val="ctr"/>
        <c:lblOffset val="100"/>
      </c:catAx>
      <c:valAx>
        <c:axId val="738844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870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Wealth_CHN!$B$40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Wealth_CHN!$D$38:$X$38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Wealth_CHN!$D$40:$X$40</c:f>
              <c:numCache>
                <c:formatCode>_(* #,##0_);_(* \(#,##0\);_(* "-"??_);_(@_)</c:formatCode>
                <c:ptCount val="21"/>
                <c:pt idx="0">
                  <c:v>1368.8115854851453</c:v>
                </c:pt>
                <c:pt idx="1">
                  <c:v>1428.6368318255425</c:v>
                </c:pt>
                <c:pt idx="2">
                  <c:v>1518.1546766185834</c:v>
                </c:pt>
                <c:pt idx="3">
                  <c:v>1655.7968219580946</c:v>
                </c:pt>
                <c:pt idx="4">
                  <c:v>1816.9927376774501</c:v>
                </c:pt>
                <c:pt idx="5">
                  <c:v>1994.5689977459244</c:v>
                </c:pt>
                <c:pt idx="6">
                  <c:v>2188.4297713098126</c:v>
                </c:pt>
                <c:pt idx="7">
                  <c:v>2394.0743863128232</c:v>
                </c:pt>
                <c:pt idx="8">
                  <c:v>2622.2885010537157</c:v>
                </c:pt>
                <c:pt idx="9">
                  <c:v>2861.1648972893495</c:v>
                </c:pt>
                <c:pt idx="10">
                  <c:v>3123.3659055978669</c:v>
                </c:pt>
                <c:pt idx="11">
                  <c:v>3407.635583244426</c:v>
                </c:pt>
                <c:pt idx="12">
                  <c:v>3733.4564420427801</c:v>
                </c:pt>
                <c:pt idx="13">
                  <c:v>4121.7302984266735</c:v>
                </c:pt>
                <c:pt idx="14">
                  <c:v>4557.4911708036943</c:v>
                </c:pt>
                <c:pt idx="15">
                  <c:v>5044.4361122990758</c:v>
                </c:pt>
                <c:pt idx="16">
                  <c:v>5594.4797314809612</c:v>
                </c:pt>
                <c:pt idx="17">
                  <c:v>6220.1570217271155</c:v>
                </c:pt>
                <c:pt idx="18">
                  <c:v>6898.2527874922771</c:v>
                </c:pt>
                <c:pt idx="19">
                  <c:v>7775.179054992439</c:v>
                </c:pt>
                <c:pt idx="20">
                  <c:v>8748.0030979775838</c:v>
                </c:pt>
              </c:numCache>
            </c:numRef>
          </c:val>
        </c:ser>
        <c:ser>
          <c:idx val="1"/>
          <c:order val="1"/>
          <c:tx>
            <c:strRef>
              <c:f>Wealth_CHN!$B$41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Wealth_CHN!$D$38:$X$38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Wealth_CHN!$D$41:$X$41</c:f>
              <c:numCache>
                <c:formatCode>General</c:formatCode>
                <c:ptCount val="21"/>
                <c:pt idx="0">
                  <c:v>8043.1392144771153</c:v>
                </c:pt>
                <c:pt idx="1">
                  <c:v>8128.7939934078477</c:v>
                </c:pt>
                <c:pt idx="2">
                  <c:v>8238.4303839033055</c:v>
                </c:pt>
                <c:pt idx="3">
                  <c:v>8359.9107663139475</c:v>
                </c:pt>
                <c:pt idx="4">
                  <c:v>8488.3982838677166</c:v>
                </c:pt>
                <c:pt idx="5">
                  <c:v>8620.0480986281636</c:v>
                </c:pt>
                <c:pt idx="6">
                  <c:v>8555.5817129403767</c:v>
                </c:pt>
                <c:pt idx="7">
                  <c:v>8693.8981935411357</c:v>
                </c:pt>
                <c:pt idx="8">
                  <c:v>8830.702061675307</c:v>
                </c:pt>
                <c:pt idx="9">
                  <c:v>8979.0527246378133</c:v>
                </c:pt>
                <c:pt idx="10">
                  <c:v>9137.9023944262044</c:v>
                </c:pt>
                <c:pt idx="11">
                  <c:v>9247.2076573128725</c:v>
                </c:pt>
                <c:pt idx="12">
                  <c:v>9370.376031784408</c:v>
                </c:pt>
                <c:pt idx="13">
                  <c:v>9499.2036236467302</c:v>
                </c:pt>
                <c:pt idx="14">
                  <c:v>9383.8251288014544</c:v>
                </c:pt>
                <c:pt idx="15">
                  <c:v>9504.0864371671087</c:v>
                </c:pt>
                <c:pt idx="16">
                  <c:v>9628.5041796986316</c:v>
                </c:pt>
                <c:pt idx="17">
                  <c:v>9740.200194730005</c:v>
                </c:pt>
                <c:pt idx="18">
                  <c:v>9833.3902464570419</c:v>
                </c:pt>
                <c:pt idx="19">
                  <c:v>9928.5785723070385</c:v>
                </c:pt>
                <c:pt idx="20">
                  <c:v>10024.944518626176</c:v>
                </c:pt>
              </c:numCache>
            </c:numRef>
          </c:val>
        </c:ser>
        <c:ser>
          <c:idx val="2"/>
          <c:order val="2"/>
          <c:tx>
            <c:strRef>
              <c:f>Wealth_CHN!$B$42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Wealth_CHN!$D$38:$X$38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Wealth_CHN!$D$42:$X$42</c:f>
              <c:numCache>
                <c:formatCode>_(* #,##0_);_(* \(#,##0\);_(* "-"??_);_(@_)</c:formatCode>
                <c:ptCount val="21"/>
                <c:pt idx="0">
                  <c:v>6804.5155451641112</c:v>
                </c:pt>
                <c:pt idx="1">
                  <c:v>6708.6213770085624</c:v>
                </c:pt>
                <c:pt idx="2">
                  <c:v>6621.3481024881439</c:v>
                </c:pt>
                <c:pt idx="3">
                  <c:v>6528.2510264972889</c:v>
                </c:pt>
                <c:pt idx="4">
                  <c:v>6451.4080236638965</c:v>
                </c:pt>
                <c:pt idx="5">
                  <c:v>6354.7958906440754</c:v>
                </c:pt>
                <c:pt idx="6">
                  <c:v>6249.1423548984112</c:v>
                </c:pt>
                <c:pt idx="7">
                  <c:v>6144.6749820929381</c:v>
                </c:pt>
                <c:pt idx="8">
                  <c:v>6058.4541691459308</c:v>
                </c:pt>
                <c:pt idx="9">
                  <c:v>5966.3177336008976</c:v>
                </c:pt>
                <c:pt idx="10">
                  <c:v>5881.5095411896036</c:v>
                </c:pt>
                <c:pt idx="11">
                  <c:v>5784.7685527303129</c:v>
                </c:pt>
                <c:pt idx="12">
                  <c:v>5691.5651768029848</c:v>
                </c:pt>
                <c:pt idx="13">
                  <c:v>5593.7814283942698</c:v>
                </c:pt>
                <c:pt idx="14">
                  <c:v>5539.6748666397134</c:v>
                </c:pt>
                <c:pt idx="15">
                  <c:v>5429.2465508186742</c:v>
                </c:pt>
                <c:pt idx="16">
                  <c:v>5364.5003225091559</c:v>
                </c:pt>
                <c:pt idx="17">
                  <c:v>5252.0340957028502</c:v>
                </c:pt>
                <c:pt idx="18">
                  <c:v>5184.2302973291444</c:v>
                </c:pt>
                <c:pt idx="19">
                  <c:v>5124.2676732904411</c:v>
                </c:pt>
                <c:pt idx="20">
                  <c:v>5061.3661216976207</c:v>
                </c:pt>
              </c:numCache>
            </c:numRef>
          </c:val>
        </c:ser>
        <c:overlap val="100"/>
        <c:axId val="75961856"/>
        <c:axId val="75963392"/>
      </c:barChart>
      <c:catAx>
        <c:axId val="759618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963392"/>
        <c:crosses val="autoZero"/>
        <c:auto val="1"/>
        <c:lblAlgn val="ctr"/>
        <c:lblOffset val="100"/>
      </c:catAx>
      <c:valAx>
        <c:axId val="759633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96185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Wealth_CHN!$B$67:$B$69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Wealth_CHN!$C$67:$C$69</c:f>
              <c:numCache>
                <c:formatCode>_(* #,##0_);_(* \(#,##0\);_(* "-"??_);_(@_)</c:formatCode>
                <c:ptCount val="3"/>
                <c:pt idx="0">
                  <c:v>19.109725967882902</c:v>
                </c:pt>
                <c:pt idx="1">
                  <c:v>48.674744080758693</c:v>
                </c:pt>
                <c:pt idx="2">
                  <c:v>32.215529951358405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Wealth_CHN!$B$72:$B$75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Wealth_CHN!$C$72:$C$75</c:f>
              <c:numCache>
                <c:formatCode>_(* #,##0_);_(* \(#,##0\);_(* "-"??_);_(@_)</c:formatCode>
                <c:ptCount val="4"/>
                <c:pt idx="0">
                  <c:v>51.647588054909853</c:v>
                </c:pt>
                <c:pt idx="1">
                  <c:v>14.351845362166914</c:v>
                </c:pt>
                <c:pt idx="2">
                  <c:v>32.311867631201345</c:v>
                </c:pt>
                <c:pt idx="3">
                  <c:v>1.6886989517219002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18571019889677.781</v>
      </c>
      <c r="E7" s="13">
        <f t="shared" ref="E7:X7" si="0">+E8+E9+E10</f>
        <v>18881625491061.094</v>
      </c>
      <c r="F7" s="13">
        <f t="shared" si="0"/>
        <v>19247843501079.422</v>
      </c>
      <c r="G7" s="13">
        <f t="shared" si="0"/>
        <v>19665597252580.496</v>
      </c>
      <c r="H7" s="13">
        <f t="shared" si="0"/>
        <v>20133672253773.137</v>
      </c>
      <c r="I7" s="13">
        <f t="shared" si="0"/>
        <v>20600640145800.156</v>
      </c>
      <c r="J7" s="13">
        <f t="shared" si="0"/>
        <v>20835890877514.699</v>
      </c>
      <c r="K7" s="13">
        <f t="shared" si="0"/>
        <v>21331430389217.949</v>
      </c>
      <c r="L7" s="13">
        <f t="shared" si="0"/>
        <v>21872147360746.055</v>
      </c>
      <c r="M7" s="13">
        <f t="shared" si="0"/>
        <v>22426921124552.211</v>
      </c>
      <c r="N7" s="13">
        <f t="shared" si="0"/>
        <v>23025303013957</v>
      </c>
      <c r="O7" s="13">
        <f t="shared" si="0"/>
        <v>23564046791114.211</v>
      </c>
      <c r="P7" s="13">
        <f t="shared" si="0"/>
        <v>24169636916636.547</v>
      </c>
      <c r="Q7" s="13">
        <f t="shared" si="0"/>
        <v>24852248541857.324</v>
      </c>
      <c r="R7" s="13">
        <f t="shared" si="0"/>
        <v>25336044633694.898</v>
      </c>
      <c r="S7" s="13">
        <f t="shared" si="0"/>
        <v>26122800800277.875</v>
      </c>
      <c r="T7" s="13">
        <f t="shared" si="0"/>
        <v>27063923887575.449</v>
      </c>
      <c r="U7" s="13">
        <f t="shared" si="0"/>
        <v>28031791917170.352</v>
      </c>
      <c r="V7" s="13">
        <f t="shared" si="0"/>
        <v>29110318133021.52</v>
      </c>
      <c r="W7" s="13">
        <f t="shared" si="0"/>
        <v>30473332316940.621</v>
      </c>
      <c r="X7" s="13">
        <f t="shared" si="0"/>
        <v>31969802840980.172</v>
      </c>
    </row>
    <row r="8" spans="1:24" s="22" customFormat="1" ht="15.75">
      <c r="A8" s="19">
        <v>1</v>
      </c>
      <c r="B8" s="20" t="s">
        <v>5</v>
      </c>
      <c r="C8" s="20"/>
      <c r="D8" s="21">
        <v>1567556497097.5134</v>
      </c>
      <c r="E8" s="21">
        <v>1658360940065.5898</v>
      </c>
      <c r="F8" s="21">
        <v>1784181394266.7166</v>
      </c>
      <c r="G8" s="21">
        <v>1968225029507.8264</v>
      </c>
      <c r="H8" s="21">
        <v>2183157783845.5452</v>
      </c>
      <c r="I8" s="21">
        <v>2421380055984.6724</v>
      </c>
      <c r="J8" s="21">
        <v>2683309074920.9785</v>
      </c>
      <c r="K8" s="21">
        <v>2963504646320.9878</v>
      </c>
      <c r="L8" s="21">
        <v>3275291182173.9644</v>
      </c>
      <c r="M8" s="21">
        <v>3603571284063.6914</v>
      </c>
      <c r="N8" s="21">
        <v>3963915946569.4141</v>
      </c>
      <c r="O8" s="21">
        <v>4354629871322.3125</v>
      </c>
      <c r="P8" s="21">
        <v>4800977788582.5293</v>
      </c>
      <c r="Q8" s="21">
        <v>5331032176675.4805</v>
      </c>
      <c r="R8" s="21">
        <v>5927254867874.9023</v>
      </c>
      <c r="S8" s="21">
        <v>6596071816118.7451</v>
      </c>
      <c r="T8" s="21">
        <v>7354399008870.8252</v>
      </c>
      <c r="U8" s="21">
        <v>8219825137075.7871</v>
      </c>
      <c r="V8" s="21">
        <v>9162780335990.7637</v>
      </c>
      <c r="W8" s="21">
        <v>10379155097588.668</v>
      </c>
      <c r="X8" s="21">
        <v>11734004065122.234</v>
      </c>
    </row>
    <row r="9" spans="1:24" s="22" customFormat="1" ht="15.75">
      <c r="A9" s="19">
        <v>2</v>
      </c>
      <c r="B9" s="20" t="s">
        <v>38</v>
      </c>
      <c r="C9" s="20"/>
      <c r="D9" s="21">
        <v>9210964654601.9961</v>
      </c>
      <c r="E9" s="21">
        <v>9435900116953.9512</v>
      </c>
      <c r="F9" s="21">
        <v>9682053110464.959</v>
      </c>
      <c r="G9" s="21">
        <v>9937321654750.3984</v>
      </c>
      <c r="H9" s="21">
        <v>10199002121216.326</v>
      </c>
      <c r="I9" s="21">
        <v>10464622969290.551</v>
      </c>
      <c r="J9" s="21">
        <v>10490293247025.498</v>
      </c>
      <c r="K9" s="21">
        <v>10761740670423.043</v>
      </c>
      <c r="L9" s="21">
        <v>11029724831340.404</v>
      </c>
      <c r="M9" s="21">
        <v>11308910083180.867</v>
      </c>
      <c r="N9" s="21">
        <v>11597064869838.67</v>
      </c>
      <c r="O9" s="21">
        <v>11817040204902.293</v>
      </c>
      <c r="P9" s="21">
        <v>12049683154907.303</v>
      </c>
      <c r="Q9" s="21">
        <v>12286238182489.355</v>
      </c>
      <c r="R9" s="21">
        <v>12204153796345.555</v>
      </c>
      <c r="S9" s="21">
        <v>12427481544132.922</v>
      </c>
      <c r="T9" s="21">
        <v>12657452523711.086</v>
      </c>
      <c r="U9" s="21">
        <v>12871498600619.186</v>
      </c>
      <c r="V9" s="21">
        <v>13061451582309.215</v>
      </c>
      <c r="W9" s="21">
        <v>13253747106235.668</v>
      </c>
      <c r="X9" s="21">
        <v>13446810479683.01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7792498737978.2715</v>
      </c>
      <c r="E10" s="21">
        <f t="shared" ref="E10:X10" si="1">+E13+E16+E19+E23</f>
        <v>7787364434041.5518</v>
      </c>
      <c r="F10" s="21">
        <f t="shared" si="1"/>
        <v>7781608996347.748</v>
      </c>
      <c r="G10" s="21">
        <f t="shared" si="1"/>
        <v>7760050568322.2725</v>
      </c>
      <c r="H10" s="21">
        <f t="shared" si="1"/>
        <v>7751512348711.2646</v>
      </c>
      <c r="I10" s="21">
        <f t="shared" si="1"/>
        <v>7714637120524.9316</v>
      </c>
      <c r="J10" s="21">
        <f t="shared" si="1"/>
        <v>7662288555568.2227</v>
      </c>
      <c r="K10" s="21">
        <f t="shared" si="1"/>
        <v>7606185072473.9189</v>
      </c>
      <c r="L10" s="21">
        <f t="shared" si="1"/>
        <v>7567131347231.6846</v>
      </c>
      <c r="M10" s="21">
        <f t="shared" si="1"/>
        <v>7514439757307.6543</v>
      </c>
      <c r="N10" s="21">
        <f t="shared" si="1"/>
        <v>7464322197548.916</v>
      </c>
      <c r="O10" s="21">
        <f t="shared" si="1"/>
        <v>7392376714889.6074</v>
      </c>
      <c r="P10" s="21">
        <f t="shared" si="1"/>
        <v>7318975973146.7139</v>
      </c>
      <c r="Q10" s="21">
        <f t="shared" si="1"/>
        <v>7234978182692.4893</v>
      </c>
      <c r="R10" s="21">
        <f t="shared" si="1"/>
        <v>7204635969474.4434</v>
      </c>
      <c r="S10" s="21">
        <f t="shared" si="1"/>
        <v>7099247440026.207</v>
      </c>
      <c r="T10" s="21">
        <f t="shared" si="1"/>
        <v>7052072354993.5381</v>
      </c>
      <c r="U10" s="21">
        <f t="shared" si="1"/>
        <v>6940468179475.3789</v>
      </c>
      <c r="V10" s="21">
        <f t="shared" si="1"/>
        <v>6886086214721.5439</v>
      </c>
      <c r="W10" s="21">
        <f t="shared" si="1"/>
        <v>6840430113116.2852</v>
      </c>
      <c r="X10" s="21">
        <f t="shared" si="1"/>
        <v>6788988296174.9287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4929045342915.6367</v>
      </c>
      <c r="E11" s="38">
        <f t="shared" ref="E11:X11" si="2">+E13+E16</f>
        <v>4950560415911.9834</v>
      </c>
      <c r="F11" s="38">
        <f t="shared" si="2"/>
        <v>4972060865307.1758</v>
      </c>
      <c r="G11" s="38">
        <f t="shared" si="2"/>
        <v>4978652553325.3184</v>
      </c>
      <c r="H11" s="38">
        <f t="shared" si="2"/>
        <v>4999750853688.7617</v>
      </c>
      <c r="I11" s="38">
        <f t="shared" si="2"/>
        <v>4994482801170.5742</v>
      </c>
      <c r="J11" s="38">
        <f t="shared" si="2"/>
        <v>4975198026945.7637</v>
      </c>
      <c r="K11" s="38">
        <f t="shared" si="2"/>
        <v>4952915414484.2734</v>
      </c>
      <c r="L11" s="38">
        <f t="shared" si="2"/>
        <v>4947837468781.0957</v>
      </c>
      <c r="M11" s="38">
        <f t="shared" si="2"/>
        <v>4927982374111.2588</v>
      </c>
      <c r="N11" s="38">
        <f t="shared" si="2"/>
        <v>4911710061724.2832</v>
      </c>
      <c r="O11" s="38">
        <f t="shared" si="2"/>
        <v>4875421152116.8105</v>
      </c>
      <c r="P11" s="38">
        <f t="shared" si="2"/>
        <v>4839388155529.5439</v>
      </c>
      <c r="Q11" s="38">
        <f t="shared" si="2"/>
        <v>4796328518587.5215</v>
      </c>
      <c r="R11" s="38">
        <f t="shared" si="2"/>
        <v>4810148840696.1855</v>
      </c>
      <c r="S11" s="38">
        <f t="shared" si="2"/>
        <v>4754841937787.2393</v>
      </c>
      <c r="T11" s="38">
        <f t="shared" si="2"/>
        <v>4761232357140.3848</v>
      </c>
      <c r="U11" s="38">
        <f t="shared" si="2"/>
        <v>4706904122139.7793</v>
      </c>
      <c r="V11" s="38">
        <f t="shared" si="2"/>
        <v>4713155617281.957</v>
      </c>
      <c r="W11" s="38">
        <f t="shared" si="2"/>
        <v>4732568353463.2178</v>
      </c>
      <c r="X11" s="38">
        <f t="shared" si="2"/>
        <v>4751033480289.665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2863453395062.6357</v>
      </c>
      <c r="E12" s="38">
        <f t="shared" ref="E12:X12" si="3">+E23+E19</f>
        <v>2836804018129.5684</v>
      </c>
      <c r="F12" s="38">
        <f t="shared" si="3"/>
        <v>2809548131040.5723</v>
      </c>
      <c r="G12" s="38">
        <f t="shared" si="3"/>
        <v>2781398014996.9536</v>
      </c>
      <c r="H12" s="38">
        <f t="shared" si="3"/>
        <v>2751761495022.5039</v>
      </c>
      <c r="I12" s="38">
        <f t="shared" si="3"/>
        <v>2720154319354.3574</v>
      </c>
      <c r="J12" s="38">
        <f t="shared" si="3"/>
        <v>2687090528622.459</v>
      </c>
      <c r="K12" s="38">
        <f t="shared" si="3"/>
        <v>2653269657989.646</v>
      </c>
      <c r="L12" s="38">
        <f t="shared" si="3"/>
        <v>2619293878450.5894</v>
      </c>
      <c r="M12" s="38">
        <f t="shared" si="3"/>
        <v>2586457383196.3955</v>
      </c>
      <c r="N12" s="38">
        <f t="shared" si="3"/>
        <v>2552612135824.6328</v>
      </c>
      <c r="O12" s="38">
        <f t="shared" si="3"/>
        <v>2516955562772.7974</v>
      </c>
      <c r="P12" s="38">
        <f t="shared" si="3"/>
        <v>2479587817617.1699</v>
      </c>
      <c r="Q12" s="38">
        <f t="shared" si="3"/>
        <v>2438649664104.9683</v>
      </c>
      <c r="R12" s="38">
        <f t="shared" si="3"/>
        <v>2394487128778.2578</v>
      </c>
      <c r="S12" s="38">
        <f t="shared" si="3"/>
        <v>2344405502238.9683</v>
      </c>
      <c r="T12" s="38">
        <f t="shared" si="3"/>
        <v>2290839997853.1533</v>
      </c>
      <c r="U12" s="38">
        <f t="shared" si="3"/>
        <v>2233564057335.6001</v>
      </c>
      <c r="V12" s="38">
        <f t="shared" si="3"/>
        <v>2172930597439.5872</v>
      </c>
      <c r="W12" s="38">
        <f t="shared" si="3"/>
        <v>2107861759653.0676</v>
      </c>
      <c r="X12" s="38">
        <f t="shared" si="3"/>
        <v>2037954815885.2642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3698250237577.6987</v>
      </c>
      <c r="E13" s="13">
        <f t="shared" ref="E13:X13" si="4">+E14+E15</f>
        <v>3735569667724.0762</v>
      </c>
      <c r="F13" s="13">
        <f t="shared" si="4"/>
        <v>3772874474269.2993</v>
      </c>
      <c r="G13" s="13">
        <f t="shared" si="4"/>
        <v>3795270519437.4717</v>
      </c>
      <c r="H13" s="13">
        <f t="shared" si="4"/>
        <v>3832173176950.9453</v>
      </c>
      <c r="I13" s="13">
        <f t="shared" si="4"/>
        <v>3842709481582.7886</v>
      </c>
      <c r="J13" s="13">
        <f t="shared" si="4"/>
        <v>3839229064508.0088</v>
      </c>
      <c r="K13" s="13">
        <f t="shared" si="4"/>
        <v>3832750809196.5493</v>
      </c>
      <c r="L13" s="13">
        <f t="shared" si="4"/>
        <v>3843477220643.4019</v>
      </c>
      <c r="M13" s="13">
        <f t="shared" si="4"/>
        <v>3839426483123.5952</v>
      </c>
      <c r="N13" s="13">
        <f t="shared" si="4"/>
        <v>3838958527886.6504</v>
      </c>
      <c r="O13" s="13">
        <f t="shared" si="4"/>
        <v>3832107370745.7495</v>
      </c>
      <c r="P13" s="13">
        <f t="shared" si="4"/>
        <v>3825512126625.0537</v>
      </c>
      <c r="Q13" s="13">
        <f t="shared" si="4"/>
        <v>3811890242149.6025</v>
      </c>
      <c r="R13" s="13">
        <f t="shared" si="4"/>
        <v>3855148316724.8379</v>
      </c>
      <c r="S13" s="13">
        <f t="shared" si="4"/>
        <v>3829279166282.4624</v>
      </c>
      <c r="T13" s="13">
        <f t="shared" si="4"/>
        <v>3829249919080.1533</v>
      </c>
      <c r="U13" s="13">
        <f t="shared" si="4"/>
        <v>3768502017524.0928</v>
      </c>
      <c r="V13" s="13">
        <f t="shared" si="4"/>
        <v>3768333846110.8154</v>
      </c>
      <c r="W13" s="13">
        <f t="shared" si="4"/>
        <v>3781326915736.6211</v>
      </c>
      <c r="X13" s="13">
        <f t="shared" si="4"/>
        <v>3793372376007.6128</v>
      </c>
    </row>
    <row r="14" spans="1:24" ht="15.75">
      <c r="A14" s="8" t="s">
        <v>43</v>
      </c>
      <c r="B14" s="2" t="s">
        <v>27</v>
      </c>
      <c r="C14" s="10"/>
      <c r="D14" s="11">
        <v>960748660451.32556</v>
      </c>
      <c r="E14" s="11">
        <v>964360689936.49609</v>
      </c>
      <c r="F14" s="11">
        <v>967958095820.51208</v>
      </c>
      <c r="G14" s="11">
        <v>956654052128.0553</v>
      </c>
      <c r="H14" s="11">
        <v>959849308980.32153</v>
      </c>
      <c r="I14" s="11">
        <v>970385613612.16516</v>
      </c>
      <c r="J14" s="11">
        <v>966905196537.3855</v>
      </c>
      <c r="K14" s="11">
        <v>960426941225.92578</v>
      </c>
      <c r="L14" s="11">
        <v>971153352672.77844</v>
      </c>
      <c r="M14" s="11">
        <v>967102615152.97168</v>
      </c>
      <c r="N14" s="11">
        <v>966634659916.02661</v>
      </c>
      <c r="O14" s="11">
        <v>959783502775.1261</v>
      </c>
      <c r="P14" s="11">
        <v>953188258654.43018</v>
      </c>
      <c r="Q14" s="11">
        <v>939566374178.97925</v>
      </c>
      <c r="R14" s="11">
        <v>982824448754.21411</v>
      </c>
      <c r="S14" s="11">
        <v>956955298311.83875</v>
      </c>
      <c r="T14" s="11">
        <v>956926051109.52966</v>
      </c>
      <c r="U14" s="11">
        <v>896178149553.46899</v>
      </c>
      <c r="V14" s="11">
        <v>896009978140.19189</v>
      </c>
      <c r="W14" s="11">
        <v>909003047765.99768</v>
      </c>
      <c r="X14" s="11">
        <v>921050701577.16272</v>
      </c>
    </row>
    <row r="15" spans="1:24" ht="15.75">
      <c r="A15" s="8" t="s">
        <v>47</v>
      </c>
      <c r="B15" s="2" t="s">
        <v>6</v>
      </c>
      <c r="C15" s="10"/>
      <c r="D15" s="11">
        <v>2737501577126.373</v>
      </c>
      <c r="E15" s="11">
        <v>2771208977787.5801</v>
      </c>
      <c r="F15" s="11">
        <v>2804916378448.7871</v>
      </c>
      <c r="G15" s="11">
        <v>2838616467309.4165</v>
      </c>
      <c r="H15" s="11">
        <v>2872323867970.6235</v>
      </c>
      <c r="I15" s="11">
        <v>2872323867970.6235</v>
      </c>
      <c r="J15" s="11">
        <v>2872323867970.6235</v>
      </c>
      <c r="K15" s="11">
        <v>2872323867970.6235</v>
      </c>
      <c r="L15" s="11">
        <v>2872323867970.6235</v>
      </c>
      <c r="M15" s="11">
        <v>2872323867970.6235</v>
      </c>
      <c r="N15" s="11">
        <v>2872323867970.6235</v>
      </c>
      <c r="O15" s="11">
        <v>2872323867970.6235</v>
      </c>
      <c r="P15" s="11">
        <v>2872323867970.6235</v>
      </c>
      <c r="Q15" s="11">
        <v>2872323867970.6235</v>
      </c>
      <c r="R15" s="11">
        <v>2872323867970.6235</v>
      </c>
      <c r="S15" s="11">
        <v>2872323867970.6235</v>
      </c>
      <c r="T15" s="11">
        <v>2872323867970.6235</v>
      </c>
      <c r="U15" s="11">
        <v>2872323867970.6235</v>
      </c>
      <c r="V15" s="11">
        <v>2872323867970.6235</v>
      </c>
      <c r="W15" s="11">
        <v>2872323867970.6235</v>
      </c>
      <c r="X15" s="11">
        <v>2872321674430.4502</v>
      </c>
    </row>
    <row r="16" spans="1:24" ht="15.75">
      <c r="A16" s="15" t="s">
        <v>44</v>
      </c>
      <c r="B16" s="10" t="s">
        <v>11</v>
      </c>
      <c r="C16" s="10"/>
      <c r="D16" s="13">
        <f>+D17+D18</f>
        <v>1230795105337.938</v>
      </c>
      <c r="E16" s="13">
        <f t="shared" ref="E16:X16" si="5">+E17+E18</f>
        <v>1214990748187.9075</v>
      </c>
      <c r="F16" s="13">
        <f t="shared" si="5"/>
        <v>1199186391037.8767</v>
      </c>
      <c r="G16" s="13">
        <f t="shared" si="5"/>
        <v>1183382033887.8462</v>
      </c>
      <c r="H16" s="13">
        <f t="shared" si="5"/>
        <v>1167577676737.8159</v>
      </c>
      <c r="I16" s="13">
        <f t="shared" si="5"/>
        <v>1151773319587.7852</v>
      </c>
      <c r="J16" s="13">
        <f t="shared" si="5"/>
        <v>1135968962437.7549</v>
      </c>
      <c r="K16" s="13">
        <f t="shared" si="5"/>
        <v>1120164605287.7241</v>
      </c>
      <c r="L16" s="13">
        <f t="shared" si="5"/>
        <v>1104360248137.6936</v>
      </c>
      <c r="M16" s="13">
        <f t="shared" si="5"/>
        <v>1088555890987.6632</v>
      </c>
      <c r="N16" s="13">
        <f t="shared" si="5"/>
        <v>1072751533837.6326</v>
      </c>
      <c r="O16" s="13">
        <f t="shared" si="5"/>
        <v>1043313781371.0614</v>
      </c>
      <c r="P16" s="13">
        <f t="shared" si="5"/>
        <v>1013876028904.4902</v>
      </c>
      <c r="Q16" s="13">
        <f t="shared" si="5"/>
        <v>984438276437.91919</v>
      </c>
      <c r="R16" s="13">
        <f t="shared" si="5"/>
        <v>955000523971.34802</v>
      </c>
      <c r="S16" s="13">
        <f t="shared" si="5"/>
        <v>925562771504.77686</v>
      </c>
      <c r="T16" s="13">
        <f t="shared" si="5"/>
        <v>931982438060.23193</v>
      </c>
      <c r="U16" s="13">
        <f t="shared" si="5"/>
        <v>938402104615.68701</v>
      </c>
      <c r="V16" s="13">
        <f t="shared" si="5"/>
        <v>944821771171.14185</v>
      </c>
      <c r="W16" s="13">
        <f t="shared" si="5"/>
        <v>951241437726.59692</v>
      </c>
      <c r="X16" s="13">
        <f t="shared" si="5"/>
        <v>957661104282.052</v>
      </c>
    </row>
    <row r="17" spans="1:24">
      <c r="A17" s="8" t="s">
        <v>45</v>
      </c>
      <c r="B17" s="2" t="s">
        <v>7</v>
      </c>
      <c r="C17" s="2"/>
      <c r="D17" s="14">
        <v>749108944189.87537</v>
      </c>
      <c r="E17" s="14">
        <v>730203178543.30762</v>
      </c>
      <c r="F17" s="14">
        <v>711297412896.73962</v>
      </c>
      <c r="G17" s="14">
        <v>692391647250.17187</v>
      </c>
      <c r="H17" s="14">
        <v>673485881603.60413</v>
      </c>
      <c r="I17" s="14">
        <v>654580115957.03613</v>
      </c>
      <c r="J17" s="14">
        <v>635674350310.46838</v>
      </c>
      <c r="K17" s="14">
        <v>616768584663.90051</v>
      </c>
      <c r="L17" s="14">
        <v>597862819017.33252</v>
      </c>
      <c r="M17" s="14">
        <v>578957053370.76477</v>
      </c>
      <c r="N17" s="14">
        <v>560051287724.1969</v>
      </c>
      <c r="O17" s="14">
        <v>527922556256.59869</v>
      </c>
      <c r="P17" s="14">
        <v>495793824789.00055</v>
      </c>
      <c r="Q17" s="14">
        <v>463665093321.4024</v>
      </c>
      <c r="R17" s="14">
        <v>431536361853.8042</v>
      </c>
      <c r="S17" s="14">
        <v>399407630386.20605</v>
      </c>
      <c r="T17" s="14">
        <v>402583168540.06244</v>
      </c>
      <c r="U17" s="14">
        <v>405758706693.91882</v>
      </c>
      <c r="V17" s="14">
        <v>408934244847.77521</v>
      </c>
      <c r="W17" s="14">
        <v>412109783001.63159</v>
      </c>
      <c r="X17" s="14">
        <v>415285321155.48804</v>
      </c>
    </row>
    <row r="18" spans="1:24">
      <c r="A18" s="8" t="s">
        <v>46</v>
      </c>
      <c r="B18" s="2" t="s">
        <v>62</v>
      </c>
      <c r="C18" s="2"/>
      <c r="D18" s="14">
        <v>481686161148.0625</v>
      </c>
      <c r="E18" s="14">
        <v>484787569644.59985</v>
      </c>
      <c r="F18" s="14">
        <v>487888978141.13715</v>
      </c>
      <c r="G18" s="14">
        <v>490990386637.67444</v>
      </c>
      <c r="H18" s="14">
        <v>494091795134.21179</v>
      </c>
      <c r="I18" s="14">
        <v>497193203630.74915</v>
      </c>
      <c r="J18" s="14">
        <v>500294612127.28644</v>
      </c>
      <c r="K18" s="14">
        <v>503396020623.82373</v>
      </c>
      <c r="L18" s="14">
        <v>506497429120.36108</v>
      </c>
      <c r="M18" s="14">
        <v>509598837616.89844</v>
      </c>
      <c r="N18" s="14">
        <v>512700246113.43573</v>
      </c>
      <c r="O18" s="14">
        <v>515391225114.46271</v>
      </c>
      <c r="P18" s="14">
        <v>518082204115.48975</v>
      </c>
      <c r="Q18" s="14">
        <v>520773183116.51678</v>
      </c>
      <c r="R18" s="14">
        <v>523464162117.54382</v>
      </c>
      <c r="S18" s="14">
        <v>526155141118.5708</v>
      </c>
      <c r="T18" s="14">
        <v>529399269520.16943</v>
      </c>
      <c r="U18" s="14">
        <v>532643397921.76813</v>
      </c>
      <c r="V18" s="14">
        <v>535887526323.3667</v>
      </c>
      <c r="W18" s="14">
        <v>539131654724.96533</v>
      </c>
      <c r="X18" s="14">
        <v>542375783126.56396</v>
      </c>
    </row>
    <row r="19" spans="1:24" ht="15.75">
      <c r="A19" s="15" t="s">
        <v>48</v>
      </c>
      <c r="B19" s="10" t="s">
        <v>12</v>
      </c>
      <c r="C19" s="10"/>
      <c r="D19" s="13">
        <f>+D20+D21+D22</f>
        <v>2723608227944.4868</v>
      </c>
      <c r="E19" s="13">
        <f t="shared" ref="E19:X19" si="6">+E20+E21+E22</f>
        <v>2697944184303.064</v>
      </c>
      <c r="F19" s="13">
        <f t="shared" si="6"/>
        <v>2671779626775.5117</v>
      </c>
      <c r="G19" s="13">
        <f t="shared" si="6"/>
        <v>2644767836703.4604</v>
      </c>
      <c r="H19" s="13">
        <f t="shared" si="6"/>
        <v>2616414922628.7329</v>
      </c>
      <c r="I19" s="13">
        <f t="shared" si="6"/>
        <v>2586136563854.874</v>
      </c>
      <c r="J19" s="13">
        <f t="shared" si="6"/>
        <v>2554422535305.7168</v>
      </c>
      <c r="K19" s="13">
        <f t="shared" si="6"/>
        <v>2522035391117.7227</v>
      </c>
      <c r="L19" s="13">
        <f t="shared" si="6"/>
        <v>2489433446226.1055</v>
      </c>
      <c r="M19" s="13">
        <f t="shared" si="6"/>
        <v>2457967741942.0366</v>
      </c>
      <c r="N19" s="13">
        <f t="shared" si="6"/>
        <v>2425504781383.8887</v>
      </c>
      <c r="O19" s="13">
        <f t="shared" si="6"/>
        <v>2391220566852.2373</v>
      </c>
      <c r="P19" s="13">
        <f t="shared" si="6"/>
        <v>2355293709511.3789</v>
      </c>
      <c r="Q19" s="13">
        <f t="shared" si="6"/>
        <v>2315968021740.7568</v>
      </c>
      <c r="R19" s="13">
        <f t="shared" si="6"/>
        <v>2273661555196.5249</v>
      </c>
      <c r="S19" s="13">
        <f t="shared" si="6"/>
        <v>2225843458844.1396</v>
      </c>
      <c r="T19" s="13">
        <f t="shared" si="6"/>
        <v>2175130988663.2207</v>
      </c>
      <c r="U19" s="13">
        <f t="shared" si="6"/>
        <v>2121143823243.1841</v>
      </c>
      <c r="V19" s="13">
        <f t="shared" si="6"/>
        <v>2064235746873.0273</v>
      </c>
      <c r="W19" s="13">
        <f t="shared" si="6"/>
        <v>2003141313198.8936</v>
      </c>
      <c r="X19" s="13">
        <f t="shared" si="6"/>
        <v>1937951951125.2573</v>
      </c>
    </row>
    <row r="20" spans="1:24" s="16" customFormat="1">
      <c r="A20" s="8" t="s">
        <v>59</v>
      </c>
      <c r="B20" s="2" t="s">
        <v>13</v>
      </c>
      <c r="C20" s="2"/>
      <c r="D20" s="11">
        <v>400177246346.34985</v>
      </c>
      <c r="E20" s="11">
        <v>390933422318.58624</v>
      </c>
      <c r="F20" s="11">
        <v>381656992209.59595</v>
      </c>
      <c r="G20" s="11">
        <v>372233834735.08563</v>
      </c>
      <c r="H20" s="11">
        <v>362649969483.42596</v>
      </c>
      <c r="I20" s="11">
        <v>352900751196.6488</v>
      </c>
      <c r="J20" s="11">
        <v>342690682470.54358</v>
      </c>
      <c r="K20" s="11">
        <v>332255619817.54236</v>
      </c>
      <c r="L20" s="11">
        <v>321827585307.53143</v>
      </c>
      <c r="M20" s="11">
        <v>311409942355.6073</v>
      </c>
      <c r="N20" s="11">
        <v>300817001611.60992</v>
      </c>
      <c r="O20" s="11">
        <v>290056655703.56097</v>
      </c>
      <c r="P20" s="11">
        <v>278987699594.88733</v>
      </c>
      <c r="Q20" s="11">
        <v>267827383920.31519</v>
      </c>
      <c r="R20" s="11">
        <v>256406731576.61707</v>
      </c>
      <c r="S20" s="11">
        <v>244570326557.99017</v>
      </c>
      <c r="T20" s="11">
        <v>232490637296.41541</v>
      </c>
      <c r="U20" s="11">
        <v>220232315847.08282</v>
      </c>
      <c r="V20" s="11">
        <v>207745549769.27814</v>
      </c>
      <c r="W20" s="11">
        <v>195228210077.71396</v>
      </c>
      <c r="X20" s="11">
        <v>181790069304.91101</v>
      </c>
    </row>
    <row r="21" spans="1:24" s="16" customFormat="1">
      <c r="A21" s="8" t="s">
        <v>60</v>
      </c>
      <c r="B21" s="2" t="s">
        <v>14</v>
      </c>
      <c r="C21" s="2"/>
      <c r="D21" s="11">
        <v>135248693382.57841</v>
      </c>
      <c r="E21" s="11">
        <v>134718338544.81038</v>
      </c>
      <c r="F21" s="11">
        <v>134180667129.32321</v>
      </c>
      <c r="G21" s="11">
        <v>133617714626.3365</v>
      </c>
      <c r="H21" s="11">
        <v>133024140685.28317</v>
      </c>
      <c r="I21" s="11">
        <v>132417751516.11572</v>
      </c>
      <c r="J21" s="11">
        <v>131700013582.46672</v>
      </c>
      <c r="K21" s="11">
        <v>130892082164.09561</v>
      </c>
      <c r="L21" s="11">
        <v>130063676498.04037</v>
      </c>
      <c r="M21" s="11">
        <v>129166975880.00471</v>
      </c>
      <c r="N21" s="11">
        <v>128196674815.63217</v>
      </c>
      <c r="O21" s="11">
        <v>127117415173.02184</v>
      </c>
      <c r="P21" s="11">
        <v>125955190338.48534</v>
      </c>
      <c r="Q21" s="11">
        <v>124733857255.62376</v>
      </c>
      <c r="R21" s="11">
        <v>123282500507.59351</v>
      </c>
      <c r="S21" s="11">
        <v>121504980172.42004</v>
      </c>
      <c r="T21" s="11">
        <v>119421307596.82547</v>
      </c>
      <c r="U21" s="11">
        <v>116954784487.50122</v>
      </c>
      <c r="V21" s="11">
        <v>114247199425.67049</v>
      </c>
      <c r="W21" s="11">
        <v>111247562645.30824</v>
      </c>
      <c r="X21" s="11">
        <v>107885870040.26562</v>
      </c>
    </row>
    <row r="22" spans="1:24" s="16" customFormat="1">
      <c r="A22" s="8" t="s">
        <v>61</v>
      </c>
      <c r="B22" s="2" t="s">
        <v>15</v>
      </c>
      <c r="C22" s="2"/>
      <c r="D22" s="11">
        <v>2188182288215.5583</v>
      </c>
      <c r="E22" s="11">
        <v>2172292423439.6675</v>
      </c>
      <c r="F22" s="11">
        <v>2155941967436.5925</v>
      </c>
      <c r="G22" s="11">
        <v>2138916287342.0383</v>
      </c>
      <c r="H22" s="11">
        <v>2120740812460.0239</v>
      </c>
      <c r="I22" s="11">
        <v>2100818061142.1096</v>
      </c>
      <c r="J22" s="11">
        <v>2080031839252.7065</v>
      </c>
      <c r="K22" s="11">
        <v>2058887689136.085</v>
      </c>
      <c r="L22" s="11">
        <v>2037542184420.5339</v>
      </c>
      <c r="M22" s="11">
        <v>2017390823706.4248</v>
      </c>
      <c r="N22" s="11">
        <v>1996491104956.6465</v>
      </c>
      <c r="O22" s="11">
        <v>1974046495975.6543</v>
      </c>
      <c r="P22" s="11">
        <v>1950350819578.0061</v>
      </c>
      <c r="Q22" s="11">
        <v>1923406780564.8179</v>
      </c>
      <c r="R22" s="11">
        <v>1893972323112.3142</v>
      </c>
      <c r="S22" s="11">
        <v>1859768152113.7292</v>
      </c>
      <c r="T22" s="11">
        <v>1823219043769.98</v>
      </c>
      <c r="U22" s="11">
        <v>1783956722908.6001</v>
      </c>
      <c r="V22" s="11">
        <v>1742242997678.0789</v>
      </c>
      <c r="W22" s="11">
        <v>1696665540475.8713</v>
      </c>
      <c r="X22" s="11">
        <v>1648276011780.0808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139845167118.14868</v>
      </c>
      <c r="E23" s="13">
        <f t="shared" ref="E23:X23" si="7">+E24+E25+E26+E27+E28+E29+E30+E31+E32+E33</f>
        <v>138859833826.50443</v>
      </c>
      <c r="F23" s="13">
        <f t="shared" si="7"/>
        <v>137768504265.06036</v>
      </c>
      <c r="G23" s="13">
        <f t="shared" si="7"/>
        <v>136630178293.49298</v>
      </c>
      <c r="H23" s="13">
        <f t="shared" si="7"/>
        <v>135346572393.77094</v>
      </c>
      <c r="I23" s="13">
        <f t="shared" si="7"/>
        <v>134017755499.48358</v>
      </c>
      <c r="J23" s="13">
        <f t="shared" si="7"/>
        <v>132667993316.7422</v>
      </c>
      <c r="K23" s="13">
        <f t="shared" si="7"/>
        <v>131234266871.92317</v>
      </c>
      <c r="L23" s="13">
        <f t="shared" si="7"/>
        <v>129860432224.48366</v>
      </c>
      <c r="M23" s="13">
        <f t="shared" si="7"/>
        <v>128489641254.35896</v>
      </c>
      <c r="N23" s="13">
        <f t="shared" si="7"/>
        <v>127107354440.74434</v>
      </c>
      <c r="O23" s="13">
        <f t="shared" si="7"/>
        <v>125734995920.55986</v>
      </c>
      <c r="P23" s="13">
        <f t="shared" si="7"/>
        <v>124294108105.79112</v>
      </c>
      <c r="Q23" s="13">
        <f t="shared" si="7"/>
        <v>122681642364.21129</v>
      </c>
      <c r="R23" s="13">
        <f t="shared" si="7"/>
        <v>120825573581.73285</v>
      </c>
      <c r="S23" s="13">
        <f t="shared" si="7"/>
        <v>118562043394.82843</v>
      </c>
      <c r="T23" s="13">
        <f t="shared" si="7"/>
        <v>115709009189.93269</v>
      </c>
      <c r="U23" s="13">
        <f t="shared" si="7"/>
        <v>112420234092.41606</v>
      </c>
      <c r="V23" s="13">
        <f t="shared" si="7"/>
        <v>108694850566.55983</v>
      </c>
      <c r="W23" s="13">
        <f t="shared" si="7"/>
        <v>104720446454.17403</v>
      </c>
      <c r="X23" s="13">
        <f t="shared" si="7"/>
        <v>100002864760.00691</v>
      </c>
    </row>
    <row r="24" spans="1:24" s="16" customFormat="1" ht="15.75">
      <c r="A24" s="8" t="s">
        <v>49</v>
      </c>
      <c r="B24" s="18" t="s">
        <v>17</v>
      </c>
      <c r="C24" s="18"/>
      <c r="D24" s="11">
        <v>1966256957.6114583</v>
      </c>
      <c r="E24" s="11">
        <v>1954888753.3829086</v>
      </c>
      <c r="F24" s="11">
        <v>1942110746.0346222</v>
      </c>
      <c r="G24" s="11">
        <v>1929702406.7516143</v>
      </c>
      <c r="H24" s="11">
        <v>1917000366.4784966</v>
      </c>
      <c r="I24" s="11">
        <v>1901163341.5023253</v>
      </c>
      <c r="J24" s="11">
        <v>1884130602.4364383</v>
      </c>
      <c r="K24" s="11">
        <v>1866865358.0798829</v>
      </c>
      <c r="L24" s="11">
        <v>1854587850.9818883</v>
      </c>
      <c r="M24" s="11">
        <v>1840967491.5450501</v>
      </c>
      <c r="N24" s="11">
        <v>1825812443.7209628</v>
      </c>
      <c r="O24" s="11">
        <v>1809218625.533829</v>
      </c>
      <c r="P24" s="11">
        <v>1784359167.5290189</v>
      </c>
      <c r="Q24" s="11">
        <v>1756414410.357692</v>
      </c>
      <c r="R24" s="11">
        <v>1722808571.3978992</v>
      </c>
      <c r="S24" s="11">
        <v>1689413368.4192564</v>
      </c>
      <c r="T24" s="11">
        <v>1652999817.054991</v>
      </c>
      <c r="U24" s="11">
        <v>1613777018.5978653</v>
      </c>
      <c r="V24" s="11">
        <v>1565478648.5266924</v>
      </c>
      <c r="W24" s="11">
        <v>1509437391.8697498</v>
      </c>
      <c r="X24" s="11">
        <v>1438770363.0462723</v>
      </c>
    </row>
    <row r="25" spans="1:24" s="16" customFormat="1" ht="15.75">
      <c r="A25" s="8" t="s">
        <v>51</v>
      </c>
      <c r="B25" s="18" t="s">
        <v>18</v>
      </c>
      <c r="C25" s="18"/>
      <c r="D25" s="11">
        <v>9195131095.7632828</v>
      </c>
      <c r="E25" s="11">
        <v>9129868716.6646519</v>
      </c>
      <c r="F25" s="11">
        <v>9058101567.5440197</v>
      </c>
      <c r="G25" s="11">
        <v>8983888152.6015797</v>
      </c>
      <c r="H25" s="11">
        <v>8898954747.8555565</v>
      </c>
      <c r="I25" s="11">
        <v>8804088151.3960667</v>
      </c>
      <c r="J25" s="11">
        <v>8710402288.7689533</v>
      </c>
      <c r="K25" s="11">
        <v>8604028904.4157562</v>
      </c>
      <c r="L25" s="11">
        <v>8499523226.3065014</v>
      </c>
      <c r="M25" s="11">
        <v>8387868741.539403</v>
      </c>
      <c r="N25" s="11">
        <v>8260650038.0727959</v>
      </c>
      <c r="O25" s="11">
        <v>8134633536.3264256</v>
      </c>
      <c r="P25" s="11">
        <v>8010527676.59972</v>
      </c>
      <c r="Q25" s="11">
        <v>7878628973.5793285</v>
      </c>
      <c r="R25" s="11">
        <v>7716718163.3287125</v>
      </c>
      <c r="S25" s="11">
        <v>7550127353.524312</v>
      </c>
      <c r="T25" s="11">
        <v>7359277830.4365406</v>
      </c>
      <c r="U25" s="11">
        <v>7156148675.4920502</v>
      </c>
      <c r="V25" s="11">
        <v>6921569064.8306227</v>
      </c>
      <c r="W25" s="11">
        <v>6693580095.7426424</v>
      </c>
      <c r="X25" s="11">
        <v>6440366358.4175262</v>
      </c>
    </row>
    <row r="26" spans="1:24" s="16" customFormat="1" ht="15.75">
      <c r="A26" s="8" t="s">
        <v>52</v>
      </c>
      <c r="B26" s="18" t="s">
        <v>19</v>
      </c>
      <c r="C26" s="18"/>
      <c r="D26" s="11">
        <v>6016666148.4470139</v>
      </c>
      <c r="E26" s="11">
        <v>5895893898.8656788</v>
      </c>
      <c r="F26" s="11">
        <v>5754992941.0207872</v>
      </c>
      <c r="G26" s="11">
        <v>5593963274.9123411</v>
      </c>
      <c r="H26" s="11">
        <v>5432933608.8038931</v>
      </c>
      <c r="I26" s="11">
        <v>5304501379.2928619</v>
      </c>
      <c r="J26" s="11">
        <v>5158233101.3894939</v>
      </c>
      <c r="K26" s="11">
        <v>4975705974.8555689</v>
      </c>
      <c r="L26" s="11">
        <v>4796942916.7669287</v>
      </c>
      <c r="M26" s="11">
        <v>4630196697.511632</v>
      </c>
      <c r="N26" s="11">
        <v>4452148208.5663481</v>
      </c>
      <c r="O26" s="11">
        <v>4269107799.9717026</v>
      </c>
      <c r="P26" s="11">
        <v>4065807846.5097885</v>
      </c>
      <c r="Q26" s="11">
        <v>3854355766.2011333</v>
      </c>
      <c r="R26" s="11">
        <v>3640639206.2128291</v>
      </c>
      <c r="S26" s="11">
        <v>3383998175.8524909</v>
      </c>
      <c r="T26" s="11">
        <v>3134905411.0909872</v>
      </c>
      <c r="U26" s="11">
        <v>2858135672.467093</v>
      </c>
      <c r="V26" s="11">
        <v>2571301579.7114215</v>
      </c>
      <c r="W26" s="11">
        <v>2255300988.6818576</v>
      </c>
      <c r="X26" s="11">
        <v>1912227285.0378108</v>
      </c>
    </row>
    <row r="27" spans="1:24" s="16" customFormat="1" ht="15.75">
      <c r="A27" s="8" t="s">
        <v>52</v>
      </c>
      <c r="B27" s="18" t="s">
        <v>20</v>
      </c>
      <c r="C27" s="18"/>
      <c r="D27" s="11">
        <v>89157818325.072693</v>
      </c>
      <c r="E27" s="11">
        <v>88607754418.424179</v>
      </c>
      <c r="F27" s="11">
        <v>88000934266.78714</v>
      </c>
      <c r="G27" s="11">
        <v>87348590480.075317</v>
      </c>
      <c r="H27" s="11">
        <v>86625325057.212723</v>
      </c>
      <c r="I27" s="11">
        <v>85868749474.413712</v>
      </c>
      <c r="J27" s="11">
        <v>85140511313.10936</v>
      </c>
      <c r="K27" s="11">
        <v>84365137064.362686</v>
      </c>
      <c r="L27" s="11">
        <v>83652462849.84549</v>
      </c>
      <c r="M27" s="11">
        <v>82967675459.231522</v>
      </c>
      <c r="N27" s="11">
        <v>82321229276.229187</v>
      </c>
      <c r="O27" s="11">
        <v>81694795572.673553</v>
      </c>
      <c r="P27" s="11">
        <v>81023318563.570435</v>
      </c>
      <c r="Q27" s="11">
        <v>80269672875.42424</v>
      </c>
      <c r="R27" s="11">
        <v>79374525687.909393</v>
      </c>
      <c r="S27" s="11">
        <v>78160733261.041031</v>
      </c>
      <c r="T27" s="11">
        <v>76462920216.913116</v>
      </c>
      <c r="U27" s="11">
        <v>74421886323.47551</v>
      </c>
      <c r="V27" s="11">
        <v>72043299411.41861</v>
      </c>
      <c r="W27" s="11">
        <v>69502600417.913788</v>
      </c>
      <c r="X27" s="11">
        <v>66391701492.01709</v>
      </c>
    </row>
    <row r="28" spans="1:24" s="16" customFormat="1" ht="15.75">
      <c r="A28" s="8" t="s">
        <v>53</v>
      </c>
      <c r="B28" s="18" t="s">
        <v>21</v>
      </c>
      <c r="C28" s="18"/>
      <c r="D28" s="11">
        <v>1832822903.333503</v>
      </c>
      <c r="E28" s="11">
        <v>1811516921.1809094</v>
      </c>
      <c r="F28" s="11">
        <v>1791530457.2411754</v>
      </c>
      <c r="G28" s="11">
        <v>1770569486.7313938</v>
      </c>
      <c r="H28" s="11">
        <v>1742611437.9919536</v>
      </c>
      <c r="I28" s="11">
        <v>1711487756.1088183</v>
      </c>
      <c r="J28" s="11">
        <v>1672543810.3219471</v>
      </c>
      <c r="K28" s="11">
        <v>1629453671.9854944</v>
      </c>
      <c r="L28" s="11">
        <v>1594316959.9412315</v>
      </c>
      <c r="M28" s="11">
        <v>1561092944.0220311</v>
      </c>
      <c r="N28" s="11">
        <v>1521174491.665112</v>
      </c>
      <c r="O28" s="11">
        <v>1480257321.3947904</v>
      </c>
      <c r="P28" s="11">
        <v>1441476802.1755669</v>
      </c>
      <c r="Q28" s="11">
        <v>1383696431.2583346</v>
      </c>
      <c r="R28" s="11">
        <v>1323337552.2737715</v>
      </c>
      <c r="S28" s="11">
        <v>1254214166.9946187</v>
      </c>
      <c r="T28" s="11">
        <v>1173650921.9801242</v>
      </c>
      <c r="U28" s="11">
        <v>1088790163.5200784</v>
      </c>
      <c r="V28" s="11">
        <v>1003887035.209161</v>
      </c>
      <c r="W28" s="11">
        <v>906793495.51889038</v>
      </c>
      <c r="X28" s="11">
        <v>786868659.04464734</v>
      </c>
    </row>
    <row r="29" spans="1:24" s="16" customFormat="1" ht="15.75">
      <c r="A29" s="8" t="s">
        <v>54</v>
      </c>
      <c r="B29" s="18" t="s">
        <v>22</v>
      </c>
      <c r="C29" s="18"/>
      <c r="D29" s="11">
        <v>3190267183.0095472</v>
      </c>
      <c r="E29" s="11">
        <v>3166700463.1195049</v>
      </c>
      <c r="F29" s="11">
        <v>3141273212.7118282</v>
      </c>
      <c r="G29" s="11">
        <v>3117396404.4021802</v>
      </c>
      <c r="H29" s="11">
        <v>3088790747.6935434</v>
      </c>
      <c r="I29" s="11">
        <v>3056386507.8447356</v>
      </c>
      <c r="J29" s="11">
        <v>3022431825.8978987</v>
      </c>
      <c r="K29" s="11">
        <v>2986306525.0138211</v>
      </c>
      <c r="L29" s="11">
        <v>2948553259.9268131</v>
      </c>
      <c r="M29" s="11">
        <v>2910179818.0005932</v>
      </c>
      <c r="N29" s="11">
        <v>2871186199.2351613</v>
      </c>
      <c r="O29" s="11">
        <v>2831649925.7354202</v>
      </c>
      <c r="P29" s="11">
        <v>2790020555.4033389</v>
      </c>
      <c r="Q29" s="11">
        <v>2742654549.3085504</v>
      </c>
      <c r="R29" s="11">
        <v>2684047838.0030513</v>
      </c>
      <c r="S29" s="11">
        <v>2627689267.7396936</v>
      </c>
      <c r="T29" s="11">
        <v>2564043619.6156001</v>
      </c>
      <c r="U29" s="11">
        <v>2512568941.9610338</v>
      </c>
      <c r="V29" s="11">
        <v>2450938868.5643783</v>
      </c>
      <c r="W29" s="11">
        <v>2387525786.7549882</v>
      </c>
      <c r="X29" s="11">
        <v>2325663147.0436277</v>
      </c>
    </row>
    <row r="30" spans="1:24" s="16" customFormat="1" ht="15.75">
      <c r="A30" s="8" t="s">
        <v>55</v>
      </c>
      <c r="B30" s="18" t="s">
        <v>23</v>
      </c>
      <c r="C30" s="18"/>
      <c r="D30" s="11">
        <v>18040989363.160885</v>
      </c>
      <c r="E30" s="11">
        <v>17943076178.089447</v>
      </c>
      <c r="F30" s="11">
        <v>17836017255.950897</v>
      </c>
      <c r="G30" s="11">
        <v>17748455307.135555</v>
      </c>
      <c r="H30" s="11">
        <v>17637175275.581417</v>
      </c>
      <c r="I30" s="11">
        <v>17508055676.90107</v>
      </c>
      <c r="J30" s="11">
        <v>17379600696.036556</v>
      </c>
      <c r="K30" s="11">
        <v>17275754369.230675</v>
      </c>
      <c r="L30" s="11">
        <v>17159429698.090649</v>
      </c>
      <c r="M30" s="11">
        <v>17038930680.806007</v>
      </c>
      <c r="N30" s="11">
        <v>16945918120.99922</v>
      </c>
      <c r="O30" s="11">
        <v>16845062160.530308</v>
      </c>
      <c r="P30" s="11">
        <v>16737465253.858395</v>
      </c>
      <c r="Q30" s="11">
        <v>16636200011.309872</v>
      </c>
      <c r="R30" s="11">
        <v>16527881791.529005</v>
      </c>
      <c r="S30" s="11">
        <v>16401890365.993019</v>
      </c>
      <c r="T30" s="11">
        <v>16240662608.859009</v>
      </c>
      <c r="U30" s="11">
        <v>16052711504.616007</v>
      </c>
      <c r="V30" s="11">
        <v>15842729519.897673</v>
      </c>
      <c r="W30" s="11">
        <v>15593564466.277737</v>
      </c>
      <c r="X30" s="11">
        <v>15311867487.92555</v>
      </c>
    </row>
    <row r="31" spans="1:24" s="16" customFormat="1" ht="15.75">
      <c r="A31" s="8" t="s">
        <v>56</v>
      </c>
      <c r="B31" s="18" t="s">
        <v>24</v>
      </c>
      <c r="C31" s="18"/>
      <c r="D31" s="11">
        <v>1240189587.1870768</v>
      </c>
      <c r="E31" s="11">
        <v>1237359516.6338375</v>
      </c>
      <c r="F31" s="11">
        <v>1224721679.3522043</v>
      </c>
      <c r="G31" s="11">
        <v>1211514683.4370866</v>
      </c>
      <c r="H31" s="11">
        <v>1198779365.9475088</v>
      </c>
      <c r="I31" s="11">
        <v>1184471787.0394645</v>
      </c>
      <c r="J31" s="11">
        <v>1166548006.8689475</v>
      </c>
      <c r="K31" s="11">
        <v>1146108608.4288843</v>
      </c>
      <c r="L31" s="11">
        <v>1125684932.6030059</v>
      </c>
      <c r="M31" s="11">
        <v>1104007944.3100109</v>
      </c>
      <c r="N31" s="11">
        <v>1079336882.8752162</v>
      </c>
      <c r="O31" s="11">
        <v>1047683329.8679415</v>
      </c>
      <c r="P31" s="11">
        <v>1013093578.6616808</v>
      </c>
      <c r="Q31" s="11">
        <v>975359304.61848724</v>
      </c>
      <c r="R31" s="11">
        <v>936838899.86606026</v>
      </c>
      <c r="S31" s="11">
        <v>897532364.40440035</v>
      </c>
      <c r="T31" s="11">
        <v>856653567.52427387</v>
      </c>
      <c r="U31" s="11">
        <v>814202509.22568107</v>
      </c>
      <c r="V31" s="11">
        <v>770179189.50862193</v>
      </c>
      <c r="W31" s="11">
        <v>724583608.37309623</v>
      </c>
      <c r="X31" s="11">
        <v>676072409.94055235</v>
      </c>
    </row>
    <row r="32" spans="1:24" s="16" customFormat="1" ht="15.75">
      <c r="A32" s="8" t="s">
        <v>57</v>
      </c>
      <c r="B32" s="18" t="s">
        <v>25</v>
      </c>
      <c r="C32" s="18"/>
      <c r="D32" s="11">
        <v>1731141994.4271739</v>
      </c>
      <c r="E32" s="11">
        <v>1709121289.4281001</v>
      </c>
      <c r="F32" s="11">
        <v>1686156839.9290662</v>
      </c>
      <c r="G32" s="11">
        <v>1661724343.430094</v>
      </c>
      <c r="H32" s="11">
        <v>1633359578.1812875</v>
      </c>
      <c r="I32" s="11">
        <v>1600905253.4326527</v>
      </c>
      <c r="J32" s="11">
        <v>1564361369.18419</v>
      </c>
      <c r="K32" s="11">
        <v>1528970950.4356787</v>
      </c>
      <c r="L32" s="11">
        <v>1492217345.1872251</v>
      </c>
      <c r="M32" s="11">
        <v>1450220714.9389918</v>
      </c>
      <c r="N32" s="11">
        <v>1398105046.4411843</v>
      </c>
      <c r="O32" s="11">
        <v>1349344913.9432354</v>
      </c>
      <c r="P32" s="11">
        <v>1306876411.4450219</v>
      </c>
      <c r="Q32" s="11">
        <v>1253502416.9472673</v>
      </c>
      <c r="R32" s="11">
        <v>1191529861.4498744</v>
      </c>
      <c r="S32" s="11">
        <v>1127774677.4525564</v>
      </c>
      <c r="T32" s="11">
        <v>1061555271.7053422</v>
      </c>
      <c r="U32" s="11">
        <v>985059536.95856023</v>
      </c>
      <c r="V32" s="11">
        <v>921514073.96123338</v>
      </c>
      <c r="W32" s="11">
        <v>854403353.96405673</v>
      </c>
      <c r="X32" s="11">
        <v>786453749.96691525</v>
      </c>
    </row>
    <row r="33" spans="1:24" s="16" customFormat="1" ht="15.75">
      <c r="A33" s="8" t="s">
        <v>58</v>
      </c>
      <c r="B33" s="18" t="s">
        <v>26</v>
      </c>
      <c r="C33" s="18"/>
      <c r="D33" s="11">
        <v>7473883560.1360502</v>
      </c>
      <c r="E33" s="11">
        <v>7403653670.7152128</v>
      </c>
      <c r="F33" s="11">
        <v>7332665298.4886293</v>
      </c>
      <c r="G33" s="11">
        <v>7264373754.0158081</v>
      </c>
      <c r="H33" s="11">
        <v>7171642208.0245342</v>
      </c>
      <c r="I33" s="11">
        <v>7077946171.5518799</v>
      </c>
      <c r="J33" s="11">
        <v>6969230302.7284231</v>
      </c>
      <c r="K33" s="11">
        <v>6855935445.114728</v>
      </c>
      <c r="L33" s="11">
        <v>6736713184.8339138</v>
      </c>
      <c r="M33" s="11">
        <v>6598500762.4537058</v>
      </c>
      <c r="N33" s="11">
        <v>6431793732.9391489</v>
      </c>
      <c r="O33" s="11">
        <v>6273242734.5826664</v>
      </c>
      <c r="P33" s="11">
        <v>6121162250.0381565</v>
      </c>
      <c r="Q33" s="11">
        <v>5931157625.2063951</v>
      </c>
      <c r="R33" s="11">
        <v>5707246009.7622519</v>
      </c>
      <c r="S33" s="11">
        <v>5468670393.4070387</v>
      </c>
      <c r="T33" s="11">
        <v>5202339924.7527103</v>
      </c>
      <c r="U33" s="11">
        <v>4916953746.1021948</v>
      </c>
      <c r="V33" s="11">
        <v>4603953174.931406</v>
      </c>
      <c r="W33" s="11">
        <v>4292656849.0772285</v>
      </c>
      <c r="X33" s="11">
        <v>3932873807.566906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531889780334.78491</v>
      </c>
      <c r="E35" s="11">
        <v>580874263845.87683</v>
      </c>
      <c r="F35" s="11">
        <v>663327216856.27637</v>
      </c>
      <c r="G35" s="11">
        <v>756214581668.67676</v>
      </c>
      <c r="H35" s="11">
        <v>855267717053.07935</v>
      </c>
      <c r="I35" s="11">
        <v>948490455801.68359</v>
      </c>
      <c r="J35" s="11">
        <v>1043336981215.151</v>
      </c>
      <c r="K35" s="11">
        <v>1140367336862.4189</v>
      </c>
      <c r="L35" s="11">
        <v>1229323879679.615</v>
      </c>
      <c r="M35" s="11">
        <v>1322743965318.7271</v>
      </c>
      <c r="N35" s="11">
        <v>1433854408859.27</v>
      </c>
      <c r="O35" s="11">
        <v>1552864349819.2041</v>
      </c>
      <c r="P35" s="11">
        <v>1694174853068.5291</v>
      </c>
      <c r="Q35" s="11">
        <v>1863592567731.822</v>
      </c>
      <c r="R35" s="11">
        <v>2051815471831.574</v>
      </c>
      <c r="S35" s="11">
        <v>2283670592829.583</v>
      </c>
      <c r="T35" s="11">
        <v>2573696686306.9731</v>
      </c>
      <c r="U35" s="11">
        <v>2939161617590.2808</v>
      </c>
      <c r="V35" s="11">
        <v>3221321053298.729</v>
      </c>
      <c r="W35" s="11">
        <v>3517682921581.9902</v>
      </c>
      <c r="X35" s="11">
        <v>3883521945426.4839</v>
      </c>
    </row>
    <row r="36" spans="1:24" ht="15.75">
      <c r="A36" s="25">
        <v>5</v>
      </c>
      <c r="B36" s="9" t="s">
        <v>9</v>
      </c>
      <c r="C36" s="10"/>
      <c r="D36" s="11">
        <v>1145195228.9999995</v>
      </c>
      <c r="E36" s="11">
        <v>1160799514.0000002</v>
      </c>
      <c r="F36" s="11">
        <v>1175230311.9999998</v>
      </c>
      <c r="G36" s="11">
        <v>1188687526.9999998</v>
      </c>
      <c r="H36" s="11">
        <v>1201522569.9999998</v>
      </c>
      <c r="I36" s="11">
        <v>1213986610</v>
      </c>
      <c r="J36" s="11">
        <v>1226134422.9999998</v>
      </c>
      <c r="K36" s="11">
        <v>1237849860.9999998</v>
      </c>
      <c r="L36" s="11">
        <v>1249020152</v>
      </c>
      <c r="M36" s="11">
        <v>1259476966</v>
      </c>
      <c r="N36" s="11">
        <v>1269116736.9999998</v>
      </c>
      <c r="O36" s="11">
        <v>1277903627</v>
      </c>
      <c r="P36" s="11">
        <v>1285933788.9999995</v>
      </c>
      <c r="Q36" s="11">
        <v>1293396654</v>
      </c>
      <c r="R36" s="11">
        <v>1300552133.9999998</v>
      </c>
      <c r="S36" s="11">
        <v>1307593489.0000002</v>
      </c>
      <c r="T36" s="11">
        <v>1314581402</v>
      </c>
      <c r="U36" s="11">
        <v>1321481935.0000002</v>
      </c>
      <c r="V36" s="11">
        <v>1328275523.9999998</v>
      </c>
      <c r="W36" s="11">
        <v>1334908819.9999995</v>
      </c>
      <c r="X36" s="11">
        <v>1341335152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16216.466345126373</v>
      </c>
      <c r="E39" s="11">
        <f t="shared" si="8"/>
        <v>16266.052202241954</v>
      </c>
      <c r="F39" s="11">
        <f t="shared" si="8"/>
        <v>16377.933163010031</v>
      </c>
      <c r="G39" s="11">
        <f t="shared" si="8"/>
        <v>16543.95861476933</v>
      </c>
      <c r="H39" s="11">
        <f t="shared" si="8"/>
        <v>16756.799045209063</v>
      </c>
      <c r="I39" s="11">
        <f t="shared" si="8"/>
        <v>16969.412987018164</v>
      </c>
      <c r="J39" s="11">
        <f t="shared" si="8"/>
        <v>16993.153839148599</v>
      </c>
      <c r="K39" s="11">
        <f t="shared" si="8"/>
        <v>17232.647561946895</v>
      </c>
      <c r="L39" s="11">
        <f t="shared" si="8"/>
        <v>17511.444731874955</v>
      </c>
      <c r="M39" s="11">
        <f t="shared" si="8"/>
        <v>17806.53535552806</v>
      </c>
      <c r="N39" s="11">
        <f t="shared" si="8"/>
        <v>18142.777841213676</v>
      </c>
      <c r="O39" s="11">
        <f t="shared" si="8"/>
        <v>18439.611793287611</v>
      </c>
      <c r="P39" s="11">
        <f t="shared" si="8"/>
        <v>18795.397650630173</v>
      </c>
      <c r="Q39" s="11">
        <f t="shared" si="8"/>
        <v>19214.715350467672</v>
      </c>
      <c r="R39" s="11">
        <f t="shared" si="8"/>
        <v>19480.991166244861</v>
      </c>
      <c r="S39" s="11">
        <f t="shared" si="8"/>
        <v>19977.769100284859</v>
      </c>
      <c r="T39" s="11">
        <f t="shared" si="8"/>
        <v>20587.484233688749</v>
      </c>
      <c r="U39" s="11">
        <f t="shared" si="8"/>
        <v>21212.391312159969</v>
      </c>
      <c r="V39" s="11">
        <f t="shared" si="8"/>
        <v>21915.873331278461</v>
      </c>
      <c r="W39" s="11">
        <f t="shared" si="8"/>
        <v>22828.025300589918</v>
      </c>
      <c r="X39" s="11">
        <f t="shared" si="8"/>
        <v>23834.313738301382</v>
      </c>
    </row>
    <row r="40" spans="1:24" ht="15.75">
      <c r="B40" s="20" t="s">
        <v>5</v>
      </c>
      <c r="C40" s="7"/>
      <c r="D40" s="11">
        <f t="shared" ref="D40:X40" si="9">+D8/D36</f>
        <v>1368.8115854851453</v>
      </c>
      <c r="E40" s="11">
        <f t="shared" si="9"/>
        <v>1428.6368318255425</v>
      </c>
      <c r="F40" s="11">
        <f t="shared" si="9"/>
        <v>1518.1546766185834</v>
      </c>
      <c r="G40" s="11">
        <f t="shared" si="9"/>
        <v>1655.7968219580946</v>
      </c>
      <c r="H40" s="11">
        <f t="shared" si="9"/>
        <v>1816.9927376774501</v>
      </c>
      <c r="I40" s="11">
        <f t="shared" si="9"/>
        <v>1994.5689977459244</v>
      </c>
      <c r="J40" s="11">
        <f t="shared" si="9"/>
        <v>2188.4297713098126</v>
      </c>
      <c r="K40" s="11">
        <f t="shared" si="9"/>
        <v>2394.0743863128232</v>
      </c>
      <c r="L40" s="11">
        <f t="shared" si="9"/>
        <v>2622.2885010537157</v>
      </c>
      <c r="M40" s="11">
        <f t="shared" si="9"/>
        <v>2861.1648972893495</v>
      </c>
      <c r="N40" s="11">
        <f t="shared" si="9"/>
        <v>3123.3659055978669</v>
      </c>
      <c r="O40" s="11">
        <f t="shared" si="9"/>
        <v>3407.635583244426</v>
      </c>
      <c r="P40" s="11">
        <f t="shared" si="9"/>
        <v>3733.4564420427801</v>
      </c>
      <c r="Q40" s="11">
        <f t="shared" si="9"/>
        <v>4121.7302984266735</v>
      </c>
      <c r="R40" s="11">
        <f t="shared" si="9"/>
        <v>4557.4911708036943</v>
      </c>
      <c r="S40" s="11">
        <f t="shared" si="9"/>
        <v>5044.4361122990758</v>
      </c>
      <c r="T40" s="11">
        <f t="shared" si="9"/>
        <v>5594.4797314809612</v>
      </c>
      <c r="U40" s="11">
        <f t="shared" si="9"/>
        <v>6220.1570217271155</v>
      </c>
      <c r="V40" s="11">
        <f t="shared" si="9"/>
        <v>6898.2527874922771</v>
      </c>
      <c r="W40" s="11">
        <f t="shared" si="9"/>
        <v>7775.179054992439</v>
      </c>
      <c r="X40" s="11">
        <f t="shared" si="9"/>
        <v>8748.0030979775838</v>
      </c>
    </row>
    <row r="41" spans="1:24" ht="15.75">
      <c r="B41" s="20" t="s">
        <v>38</v>
      </c>
      <c r="C41" s="7"/>
      <c r="D41" s="37">
        <f>+D9/D36</f>
        <v>8043.1392144771153</v>
      </c>
      <c r="E41" s="37">
        <f t="shared" ref="E41:X41" si="10">+E9/E36</f>
        <v>8128.7939934078477</v>
      </c>
      <c r="F41" s="37">
        <f t="shared" si="10"/>
        <v>8238.4303839033055</v>
      </c>
      <c r="G41" s="37">
        <f t="shared" si="10"/>
        <v>8359.9107663139475</v>
      </c>
      <c r="H41" s="37">
        <f t="shared" si="10"/>
        <v>8488.3982838677166</v>
      </c>
      <c r="I41" s="37">
        <f t="shared" si="10"/>
        <v>8620.0480986281636</v>
      </c>
      <c r="J41" s="37">
        <f t="shared" si="10"/>
        <v>8555.5817129403767</v>
      </c>
      <c r="K41" s="37">
        <f t="shared" si="10"/>
        <v>8693.8981935411357</v>
      </c>
      <c r="L41" s="37">
        <f t="shared" si="10"/>
        <v>8830.702061675307</v>
      </c>
      <c r="M41" s="37">
        <f t="shared" si="10"/>
        <v>8979.0527246378133</v>
      </c>
      <c r="N41" s="37">
        <f t="shared" si="10"/>
        <v>9137.9023944262044</v>
      </c>
      <c r="O41" s="37">
        <f t="shared" si="10"/>
        <v>9247.2076573128725</v>
      </c>
      <c r="P41" s="37">
        <f t="shared" si="10"/>
        <v>9370.376031784408</v>
      </c>
      <c r="Q41" s="37">
        <f t="shared" si="10"/>
        <v>9499.2036236467302</v>
      </c>
      <c r="R41" s="37">
        <f t="shared" si="10"/>
        <v>9383.8251288014544</v>
      </c>
      <c r="S41" s="37">
        <f t="shared" si="10"/>
        <v>9504.0864371671087</v>
      </c>
      <c r="T41" s="37">
        <f t="shared" si="10"/>
        <v>9628.5041796986316</v>
      </c>
      <c r="U41" s="37">
        <f t="shared" si="10"/>
        <v>9740.200194730005</v>
      </c>
      <c r="V41" s="37">
        <f t="shared" si="10"/>
        <v>9833.3902464570419</v>
      </c>
      <c r="W41" s="37">
        <f t="shared" si="10"/>
        <v>9928.5785723070385</v>
      </c>
      <c r="X41" s="37">
        <f t="shared" si="10"/>
        <v>10024.944518626176</v>
      </c>
    </row>
    <row r="42" spans="1:24" ht="15.75">
      <c r="B42" s="20" t="s">
        <v>10</v>
      </c>
      <c r="C42" s="9"/>
      <c r="D42" s="11">
        <f t="shared" ref="D42:X42" si="11">+D10/D36</f>
        <v>6804.5155451641112</v>
      </c>
      <c r="E42" s="11">
        <f t="shared" si="11"/>
        <v>6708.6213770085624</v>
      </c>
      <c r="F42" s="11">
        <f t="shared" si="11"/>
        <v>6621.3481024881439</v>
      </c>
      <c r="G42" s="11">
        <f t="shared" si="11"/>
        <v>6528.2510264972889</v>
      </c>
      <c r="H42" s="11">
        <f t="shared" si="11"/>
        <v>6451.4080236638965</v>
      </c>
      <c r="I42" s="11">
        <f t="shared" si="11"/>
        <v>6354.7958906440754</v>
      </c>
      <c r="J42" s="11">
        <f t="shared" si="11"/>
        <v>6249.1423548984112</v>
      </c>
      <c r="K42" s="11">
        <f t="shared" si="11"/>
        <v>6144.6749820929381</v>
      </c>
      <c r="L42" s="11">
        <f t="shared" si="11"/>
        <v>6058.4541691459308</v>
      </c>
      <c r="M42" s="11">
        <f t="shared" si="11"/>
        <v>5966.3177336008976</v>
      </c>
      <c r="N42" s="11">
        <f t="shared" si="11"/>
        <v>5881.5095411896036</v>
      </c>
      <c r="O42" s="11">
        <f t="shared" si="11"/>
        <v>5784.7685527303129</v>
      </c>
      <c r="P42" s="11">
        <f t="shared" si="11"/>
        <v>5691.5651768029848</v>
      </c>
      <c r="Q42" s="11">
        <f t="shared" si="11"/>
        <v>5593.7814283942698</v>
      </c>
      <c r="R42" s="11">
        <f t="shared" si="11"/>
        <v>5539.6748666397134</v>
      </c>
      <c r="S42" s="11">
        <f t="shared" si="11"/>
        <v>5429.2465508186742</v>
      </c>
      <c r="T42" s="11">
        <f t="shared" si="11"/>
        <v>5364.5003225091559</v>
      </c>
      <c r="U42" s="11">
        <f t="shared" si="11"/>
        <v>5252.0340957028502</v>
      </c>
      <c r="V42" s="11">
        <f t="shared" si="11"/>
        <v>5184.2302973291444</v>
      </c>
      <c r="W42" s="11">
        <f t="shared" si="11"/>
        <v>5124.2676732904411</v>
      </c>
      <c r="X42" s="11">
        <f t="shared" si="11"/>
        <v>5061.3661216976207</v>
      </c>
    </row>
    <row r="43" spans="1:24" ht="15.75">
      <c r="B43" s="26" t="s">
        <v>32</v>
      </c>
      <c r="C43" s="9"/>
      <c r="D43" s="11">
        <f t="shared" ref="D43:X43" si="12">+D11/D36</f>
        <v>4304.109219193786</v>
      </c>
      <c r="E43" s="11">
        <f t="shared" si="12"/>
        <v>4264.7850522032368</v>
      </c>
      <c r="F43" s="11">
        <f t="shared" si="12"/>
        <v>4230.7118992240366</v>
      </c>
      <c r="G43" s="11">
        <f t="shared" si="12"/>
        <v>4188.361062297341</v>
      </c>
      <c r="H43" s="11">
        <f t="shared" si="12"/>
        <v>4161.1793057609921</v>
      </c>
      <c r="I43" s="11">
        <f t="shared" si="12"/>
        <v>4114.1168774263288</v>
      </c>
      <c r="J43" s="11">
        <f t="shared" si="12"/>
        <v>4057.6285386172253</v>
      </c>
      <c r="K43" s="11">
        <f t="shared" si="12"/>
        <v>4001.2246804172596</v>
      </c>
      <c r="L43" s="11">
        <f t="shared" si="12"/>
        <v>3961.3752114874569</v>
      </c>
      <c r="M43" s="11">
        <f t="shared" si="12"/>
        <v>3912.7213177722051</v>
      </c>
      <c r="N43" s="11">
        <f t="shared" si="12"/>
        <v>3870.1798806426773</v>
      </c>
      <c r="O43" s="11">
        <f t="shared" si="12"/>
        <v>3815.1712297447066</v>
      </c>
      <c r="P43" s="11">
        <f t="shared" si="12"/>
        <v>3763.3260724044521</v>
      </c>
      <c r="Q43" s="11">
        <f t="shared" si="12"/>
        <v>3708.3198752325839</v>
      </c>
      <c r="R43" s="11">
        <f t="shared" si="12"/>
        <v>3698.5436530729544</v>
      </c>
      <c r="S43" s="11">
        <f t="shared" si="12"/>
        <v>3636.3303869183142</v>
      </c>
      <c r="T43" s="11">
        <f t="shared" si="12"/>
        <v>3621.8619477627335</v>
      </c>
      <c r="U43" s="11">
        <f t="shared" si="12"/>
        <v>3561.8376592789205</v>
      </c>
      <c r="V43" s="11">
        <f t="shared" si="12"/>
        <v>3548.3267832028182</v>
      </c>
      <c r="W43" s="11">
        <f t="shared" si="12"/>
        <v>3545.2371596909666</v>
      </c>
      <c r="X43" s="11">
        <f t="shared" si="12"/>
        <v>3542.0181698851543</v>
      </c>
    </row>
    <row r="44" spans="1:24" ht="15.75">
      <c r="B44" s="26" t="s">
        <v>33</v>
      </c>
      <c r="C44" s="9"/>
      <c r="D44" s="11">
        <f t="shared" ref="D44:X44" si="13">+D12/D36</f>
        <v>2500.4063259703266</v>
      </c>
      <c r="E44" s="11">
        <f t="shared" si="13"/>
        <v>2443.8363248053251</v>
      </c>
      <c r="F44" s="11">
        <f t="shared" si="13"/>
        <v>2390.6362032641077</v>
      </c>
      <c r="G44" s="11">
        <f t="shared" si="13"/>
        <v>2339.8899641999474</v>
      </c>
      <c r="H44" s="11">
        <f t="shared" si="13"/>
        <v>2290.2287179029058</v>
      </c>
      <c r="I44" s="11">
        <f t="shared" si="13"/>
        <v>2240.6790132177466</v>
      </c>
      <c r="J44" s="11">
        <f t="shared" si="13"/>
        <v>2191.5138162811854</v>
      </c>
      <c r="K44" s="11">
        <f t="shared" si="13"/>
        <v>2143.4503016756785</v>
      </c>
      <c r="L44" s="11">
        <f t="shared" si="13"/>
        <v>2097.0789576584743</v>
      </c>
      <c r="M44" s="11">
        <f t="shared" si="13"/>
        <v>2053.596415828692</v>
      </c>
      <c r="N44" s="11">
        <f t="shared" si="13"/>
        <v>2011.3296605469268</v>
      </c>
      <c r="O44" s="11">
        <f t="shared" si="13"/>
        <v>1969.5973229856068</v>
      </c>
      <c r="P44" s="11">
        <f t="shared" si="13"/>
        <v>1928.2391043985319</v>
      </c>
      <c r="Q44" s="11">
        <f t="shared" si="13"/>
        <v>1885.4615531616864</v>
      </c>
      <c r="R44" s="11">
        <f t="shared" si="13"/>
        <v>1841.131213566759</v>
      </c>
      <c r="S44" s="11">
        <f t="shared" si="13"/>
        <v>1792.9161639003603</v>
      </c>
      <c r="T44" s="11">
        <f t="shared" si="13"/>
        <v>1742.6383747464224</v>
      </c>
      <c r="U44" s="11">
        <f t="shared" si="13"/>
        <v>1690.1964364239302</v>
      </c>
      <c r="V44" s="11">
        <f t="shared" si="13"/>
        <v>1635.9035141263264</v>
      </c>
      <c r="W44" s="11">
        <f t="shared" si="13"/>
        <v>1579.0305135994745</v>
      </c>
      <c r="X44" s="11">
        <f t="shared" si="13"/>
        <v>1519.347951812467</v>
      </c>
    </row>
    <row r="45" spans="1:24" ht="15.75">
      <c r="B45" s="10" t="s">
        <v>31</v>
      </c>
      <c r="C45" s="9"/>
      <c r="D45" s="11">
        <f t="shared" ref="D45:X45" si="14">+D13/D36</f>
        <v>3229.3622466512215</v>
      </c>
      <c r="E45" s="11">
        <f t="shared" si="14"/>
        <v>3218.1006475887234</v>
      </c>
      <c r="F45" s="11">
        <f t="shared" si="14"/>
        <v>3210.3277423543004</v>
      </c>
      <c r="G45" s="11">
        <f t="shared" si="14"/>
        <v>3192.8243825489999</v>
      </c>
      <c r="H45" s="11">
        <f t="shared" si="14"/>
        <v>3189.4308709914171</v>
      </c>
      <c r="I45" s="11">
        <f t="shared" si="14"/>
        <v>3165.3639751288433</v>
      </c>
      <c r="J45" s="11">
        <f t="shared" si="14"/>
        <v>3131.1648971688724</v>
      </c>
      <c r="K45" s="11">
        <f t="shared" si="14"/>
        <v>3096.2969984907968</v>
      </c>
      <c r="L45" s="11">
        <f t="shared" si="14"/>
        <v>3077.1939223630734</v>
      </c>
      <c r="M45" s="11">
        <f t="shared" si="14"/>
        <v>3048.4292978515618</v>
      </c>
      <c r="N45" s="11">
        <f t="shared" si="14"/>
        <v>3024.9057600180804</v>
      </c>
      <c r="O45" s="11">
        <f t="shared" si="14"/>
        <v>2998.7452025173329</v>
      </c>
      <c r="P45" s="11">
        <f t="shared" si="14"/>
        <v>2974.8904332002548</v>
      </c>
      <c r="Q45" s="11">
        <f t="shared" si="14"/>
        <v>2947.1935236269774</v>
      </c>
      <c r="R45" s="11">
        <f t="shared" si="14"/>
        <v>2964.2397378318697</v>
      </c>
      <c r="S45" s="11">
        <f t="shared" si="14"/>
        <v>2928.4936017928289</v>
      </c>
      <c r="T45" s="11">
        <f t="shared" si="14"/>
        <v>2912.9043764458743</v>
      </c>
      <c r="U45" s="11">
        <f t="shared" si="14"/>
        <v>2851.7242027406846</v>
      </c>
      <c r="V45" s="11">
        <f t="shared" si="14"/>
        <v>2837.0121846126981</v>
      </c>
      <c r="W45" s="11">
        <f t="shared" si="14"/>
        <v>2832.6480873327532</v>
      </c>
      <c r="X45" s="11">
        <f t="shared" si="14"/>
        <v>2828.0570820435883</v>
      </c>
    </row>
    <row r="46" spans="1:24" ht="15.75">
      <c r="B46" s="10" t="s">
        <v>11</v>
      </c>
      <c r="C46" s="9"/>
      <c r="D46" s="11">
        <f t="shared" ref="D46:X46" si="15">+D16/D36</f>
        <v>1074.7469725425642</v>
      </c>
      <c r="E46" s="11">
        <f t="shared" si="15"/>
        <v>1046.6844046145141</v>
      </c>
      <c r="F46" s="11">
        <f t="shared" si="15"/>
        <v>1020.3841568697361</v>
      </c>
      <c r="G46" s="11">
        <f t="shared" si="15"/>
        <v>995.53667974834093</v>
      </c>
      <c r="H46" s="11">
        <f t="shared" si="15"/>
        <v>971.74843476957415</v>
      </c>
      <c r="I46" s="11">
        <f t="shared" si="15"/>
        <v>948.75290229748509</v>
      </c>
      <c r="J46" s="11">
        <f t="shared" si="15"/>
        <v>926.46364144835297</v>
      </c>
      <c r="K46" s="11">
        <f t="shared" si="15"/>
        <v>904.92768192646292</v>
      </c>
      <c r="L46" s="11">
        <f t="shared" si="15"/>
        <v>884.18128912438362</v>
      </c>
      <c r="M46" s="11">
        <f t="shared" si="15"/>
        <v>864.29201992064316</v>
      </c>
      <c r="N46" s="11">
        <f t="shared" si="15"/>
        <v>845.27412062459689</v>
      </c>
      <c r="O46" s="11">
        <f t="shared" si="15"/>
        <v>816.42602722737354</v>
      </c>
      <c r="P46" s="11">
        <f t="shared" si="15"/>
        <v>788.43563920419751</v>
      </c>
      <c r="Q46" s="11">
        <f t="shared" si="15"/>
        <v>761.12635160560671</v>
      </c>
      <c r="R46" s="11">
        <f t="shared" si="15"/>
        <v>734.30391524108495</v>
      </c>
      <c r="S46" s="11">
        <f t="shared" si="15"/>
        <v>707.83678512548533</v>
      </c>
      <c r="T46" s="11">
        <f t="shared" si="15"/>
        <v>708.95757131685934</v>
      </c>
      <c r="U46" s="11">
        <f t="shared" si="15"/>
        <v>710.11345653823628</v>
      </c>
      <c r="V46" s="11">
        <f t="shared" si="15"/>
        <v>711.31459859012057</v>
      </c>
      <c r="W46" s="11">
        <f t="shared" si="15"/>
        <v>712.58907235821334</v>
      </c>
      <c r="X46" s="11">
        <f t="shared" si="15"/>
        <v>713.96108784156581</v>
      </c>
    </row>
    <row r="47" spans="1:24" ht="15.75">
      <c r="B47" s="10" t="s">
        <v>12</v>
      </c>
      <c r="C47" s="9"/>
      <c r="D47" s="11">
        <f t="shared" ref="D47:X47" si="16">+D19/D36</f>
        <v>2378.2916300854481</v>
      </c>
      <c r="E47" s="11">
        <f t="shared" si="16"/>
        <v>2324.2120209080854</v>
      </c>
      <c r="F47" s="11">
        <f t="shared" si="16"/>
        <v>2273.409390052826</v>
      </c>
      <c r="G47" s="11">
        <f t="shared" si="16"/>
        <v>2224.9479166138008</v>
      </c>
      <c r="H47" s="11">
        <f t="shared" si="16"/>
        <v>2177.5828336114682</v>
      </c>
      <c r="I47" s="11">
        <f t="shared" si="16"/>
        <v>2130.2842572990767</v>
      </c>
      <c r="J47" s="11">
        <f t="shared" si="16"/>
        <v>2083.3136134093493</v>
      </c>
      <c r="K47" s="11">
        <f t="shared" si="16"/>
        <v>2037.4323822117576</v>
      </c>
      <c r="L47" s="11">
        <f t="shared" si="16"/>
        <v>1993.1091121627519</v>
      </c>
      <c r="M47" s="11">
        <f t="shared" si="16"/>
        <v>1951.5781616462184</v>
      </c>
      <c r="N47" s="11">
        <f t="shared" si="16"/>
        <v>1911.1754739894263</v>
      </c>
      <c r="O47" s="11">
        <f t="shared" si="16"/>
        <v>1871.20571248855</v>
      </c>
      <c r="P47" s="11">
        <f t="shared" si="16"/>
        <v>1831.5824108976576</v>
      </c>
      <c r="Q47" s="11">
        <f t="shared" si="16"/>
        <v>1790.6092570893236</v>
      </c>
      <c r="R47" s="11">
        <f t="shared" si="16"/>
        <v>1748.2279224006297</v>
      </c>
      <c r="S47" s="11">
        <f t="shared" si="16"/>
        <v>1702.2442200644357</v>
      </c>
      <c r="T47" s="11">
        <f t="shared" si="16"/>
        <v>1654.618713876511</v>
      </c>
      <c r="U47" s="11">
        <f t="shared" si="16"/>
        <v>1605.1251001347844</v>
      </c>
      <c r="V47" s="11">
        <f t="shared" si="16"/>
        <v>1554.0719599023701</v>
      </c>
      <c r="W47" s="11">
        <f t="shared" si="16"/>
        <v>1500.5828736669027</v>
      </c>
      <c r="X47" s="11">
        <f t="shared" si="16"/>
        <v>1444.7932332464939</v>
      </c>
    </row>
    <row r="48" spans="1:24" ht="15.75">
      <c r="B48" s="10" t="s">
        <v>16</v>
      </c>
      <c r="C48" s="9"/>
      <c r="D48" s="11">
        <f t="shared" ref="D48:X48" si="17">+D23/D36</f>
        <v>122.11469588487846</v>
      </c>
      <c r="E48" s="11">
        <f t="shared" si="17"/>
        <v>119.62430389723991</v>
      </c>
      <c r="F48" s="11">
        <f t="shared" si="17"/>
        <v>117.22681321128177</v>
      </c>
      <c r="G48" s="11">
        <f t="shared" si="17"/>
        <v>114.94204758614667</v>
      </c>
      <c r="H48" s="11">
        <f t="shared" si="17"/>
        <v>112.6458842914378</v>
      </c>
      <c r="I48" s="11">
        <f t="shared" si="17"/>
        <v>110.39475591866996</v>
      </c>
      <c r="J48" s="11">
        <f t="shared" si="17"/>
        <v>108.20020287183654</v>
      </c>
      <c r="K48" s="11">
        <f t="shared" si="17"/>
        <v>106.01791946392051</v>
      </c>
      <c r="L48" s="11">
        <f t="shared" si="17"/>
        <v>103.96984549572235</v>
      </c>
      <c r="M48" s="11">
        <f t="shared" si="17"/>
        <v>102.01825418247384</v>
      </c>
      <c r="N48" s="11">
        <f t="shared" si="17"/>
        <v>100.15418655750055</v>
      </c>
      <c r="O48" s="11">
        <f t="shared" si="17"/>
        <v>98.391610497056561</v>
      </c>
      <c r="P48" s="11">
        <f t="shared" si="17"/>
        <v>96.656693500874454</v>
      </c>
      <c r="Q48" s="11">
        <f t="shared" si="17"/>
        <v>94.852296072362719</v>
      </c>
      <c r="R48" s="11">
        <f t="shared" si="17"/>
        <v>92.90329116612935</v>
      </c>
      <c r="S48" s="11">
        <f t="shared" si="17"/>
        <v>90.671943835924381</v>
      </c>
      <c r="T48" s="11">
        <f t="shared" si="17"/>
        <v>88.019660869911419</v>
      </c>
      <c r="U48" s="11">
        <f t="shared" si="17"/>
        <v>85.071336289145748</v>
      </c>
      <c r="V48" s="11">
        <f t="shared" si="17"/>
        <v>81.831554223956218</v>
      </c>
      <c r="W48" s="11">
        <f t="shared" si="17"/>
        <v>78.447639932571619</v>
      </c>
      <c r="X48" s="11">
        <f t="shared" si="17"/>
        <v>74.554718565973218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464.45336730859287</v>
      </c>
      <c r="E50" s="11">
        <f t="shared" ref="E50:X50" si="18">+E35/E36</f>
        <v>500.40877588261696</v>
      </c>
      <c r="F50" s="11">
        <f t="shared" si="18"/>
        <v>564.42316887438869</v>
      </c>
      <c r="G50" s="11">
        <f t="shared" si="18"/>
        <v>636.17608874655662</v>
      </c>
      <c r="H50" s="11">
        <f t="shared" si="18"/>
        <v>711.81993447953255</v>
      </c>
      <c r="I50" s="11">
        <f t="shared" si="18"/>
        <v>781.30223841734437</v>
      </c>
      <c r="J50" s="11">
        <f t="shared" si="18"/>
        <v>850.91565952646874</v>
      </c>
      <c r="K50" s="11">
        <f t="shared" si="18"/>
        <v>921.24850742493982</v>
      </c>
      <c r="L50" s="11">
        <f t="shared" si="18"/>
        <v>984.23062086800905</v>
      </c>
      <c r="M50" s="11">
        <f t="shared" si="18"/>
        <v>1050.2327561572311</v>
      </c>
      <c r="N50" s="11">
        <f t="shared" si="18"/>
        <v>1129.8049793659527</v>
      </c>
      <c r="O50" s="11">
        <f t="shared" si="18"/>
        <v>1215.1654608451972</v>
      </c>
      <c r="P50" s="11">
        <f t="shared" si="18"/>
        <v>1317.4666281893069</v>
      </c>
      <c r="Q50" s="11">
        <f t="shared" si="18"/>
        <v>1440.8515454005667</v>
      </c>
      <c r="R50" s="11">
        <f t="shared" si="18"/>
        <v>1577.6495368324654</v>
      </c>
      <c r="S50" s="11">
        <f t="shared" si="18"/>
        <v>1746.4683114750371</v>
      </c>
      <c r="T50" s="11">
        <f t="shared" si="18"/>
        <v>1957.8070117159418</v>
      </c>
      <c r="U50" s="11">
        <f t="shared" si="18"/>
        <v>2224.1405953008962</v>
      </c>
      <c r="V50" s="11">
        <f t="shared" si="18"/>
        <v>2425.1904029654693</v>
      </c>
      <c r="W50" s="11">
        <f t="shared" si="18"/>
        <v>2635.1484602386486</v>
      </c>
      <c r="X50" s="11">
        <f t="shared" si="18"/>
        <v>2895.2659144405125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0.30577473575481573</v>
      </c>
      <c r="F53" s="32">
        <f>IFERROR(((F39/$D39)-1)*100,0)</f>
        <v>0.99569668537673461</v>
      </c>
      <c r="G53" s="32">
        <f>IFERROR(((G39/$D39)-1)*100,0)</f>
        <v>2.0195045127163525</v>
      </c>
      <c r="H53" s="32">
        <f t="shared" ref="H53:X53" si="19">IFERROR(((H39/$D39)-1)*100,0)</f>
        <v>3.3320002556850525</v>
      </c>
      <c r="I53" s="32">
        <f t="shared" si="19"/>
        <v>4.6430993403077547</v>
      </c>
      <c r="J53" s="32">
        <f t="shared" si="19"/>
        <v>4.7894990036201568</v>
      </c>
      <c r="K53" s="32">
        <f t="shared" si="19"/>
        <v>6.2663541809521384</v>
      </c>
      <c r="L53" s="32">
        <f t="shared" si="19"/>
        <v>7.9855768771583735</v>
      </c>
      <c r="M53" s="32">
        <f t="shared" si="19"/>
        <v>9.8052743215513161</v>
      </c>
      <c r="N53" s="32">
        <f t="shared" si="19"/>
        <v>11.878737667569773</v>
      </c>
      <c r="O53" s="32">
        <f t="shared" si="19"/>
        <v>13.709185471404339</v>
      </c>
      <c r="P53" s="32">
        <f t="shared" si="19"/>
        <v>15.903164417067117</v>
      </c>
      <c r="Q53" s="32">
        <f t="shared" si="19"/>
        <v>18.488917015157114</v>
      </c>
      <c r="R53" s="32">
        <f t="shared" si="19"/>
        <v>20.130925885093287</v>
      </c>
      <c r="S53" s="32">
        <f t="shared" si="19"/>
        <v>23.194342559647051</v>
      </c>
      <c r="T53" s="32">
        <f t="shared" si="19"/>
        <v>26.95419455469732</v>
      </c>
      <c r="U53" s="32">
        <f t="shared" si="19"/>
        <v>30.807728765983899</v>
      </c>
      <c r="V53" s="32">
        <f t="shared" si="19"/>
        <v>35.145800970782773</v>
      </c>
      <c r="W53" s="32">
        <f t="shared" si="19"/>
        <v>40.770651353712161</v>
      </c>
      <c r="X53" s="32">
        <f t="shared" si="19"/>
        <v>46.976001004463242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4.37059760267835</v>
      </c>
      <c r="F54" s="32">
        <f t="shared" ref="F54:I54" si="21">IFERROR(((F40/$D40)-1)*100,0)</f>
        <v>10.910419864725696</v>
      </c>
      <c r="G54" s="32">
        <f t="shared" si="21"/>
        <v>20.966014571774227</v>
      </c>
      <c r="H54" s="32">
        <f t="shared" si="21"/>
        <v>32.742355262390397</v>
      </c>
      <c r="I54" s="32">
        <f t="shared" si="21"/>
        <v>45.715379596162094</v>
      </c>
      <c r="J54" s="32">
        <f t="shared" ref="J54:X54" si="22">IFERROR(((J40/$D40)-1)*100,0)</f>
        <v>59.878086547183294</v>
      </c>
      <c r="K54" s="32">
        <f t="shared" si="22"/>
        <v>74.901674686242231</v>
      </c>
      <c r="L54" s="32">
        <f t="shared" si="22"/>
        <v>91.574101860359619</v>
      </c>
      <c r="M54" s="32">
        <f t="shared" si="22"/>
        <v>109.02547345661691</v>
      </c>
      <c r="N54" s="32">
        <f t="shared" si="22"/>
        <v>128.18084963029136</v>
      </c>
      <c r="O54" s="32">
        <f t="shared" si="22"/>
        <v>148.94847613644825</v>
      </c>
      <c r="P54" s="32">
        <f t="shared" si="22"/>
        <v>172.75166879300906</v>
      </c>
      <c r="Q54" s="32">
        <f t="shared" si="22"/>
        <v>201.11743224074309</v>
      </c>
      <c r="R54" s="32">
        <f t="shared" si="22"/>
        <v>232.95241062621423</v>
      </c>
      <c r="S54" s="32">
        <f t="shared" si="22"/>
        <v>268.52669613482163</v>
      </c>
      <c r="T54" s="32">
        <f t="shared" si="22"/>
        <v>308.71072328761164</v>
      </c>
      <c r="U54" s="32">
        <f t="shared" si="22"/>
        <v>354.42024948397244</v>
      </c>
      <c r="V54" s="32">
        <f t="shared" si="22"/>
        <v>403.95926368838718</v>
      </c>
      <c r="W54" s="32">
        <f t="shared" si="22"/>
        <v>468.02405367110458</v>
      </c>
      <c r="X54" s="39">
        <f t="shared" si="22"/>
        <v>539.0947586023716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1.0649421407074477</v>
      </c>
      <c r="F55" s="32">
        <f t="shared" ref="F55:I55" si="23">IFERROR(((F41/$D41)-1)*100,0)</f>
        <v>2.4280466148674851</v>
      </c>
      <c r="G55" s="32">
        <f t="shared" si="23"/>
        <v>3.9384069253291631</v>
      </c>
      <c r="H55" s="32">
        <f t="shared" si="23"/>
        <v>5.5358866422349662</v>
      </c>
      <c r="I55" s="32">
        <f t="shared" si="23"/>
        <v>7.1726830627605098</v>
      </c>
      <c r="J55" s="32">
        <f t="shared" ref="J55:X55" si="24">IFERROR(((J41/$D41)-1)*100,0)</f>
        <v>6.371175293607978</v>
      </c>
      <c r="K55" s="32">
        <f t="shared" si="24"/>
        <v>8.0908580805451926</v>
      </c>
      <c r="L55" s="32">
        <f t="shared" si="24"/>
        <v>9.7917346224796198</v>
      </c>
      <c r="M55" s="32">
        <f t="shared" si="24"/>
        <v>11.636171962262143</v>
      </c>
      <c r="N55" s="32">
        <f t="shared" si="24"/>
        <v>13.611142997234072</v>
      </c>
      <c r="O55" s="32">
        <f t="shared" si="24"/>
        <v>14.970130576237128</v>
      </c>
      <c r="P55" s="32">
        <f t="shared" si="24"/>
        <v>16.501477618569062</v>
      </c>
      <c r="Q55" s="32">
        <f t="shared" si="24"/>
        <v>18.103185464560845</v>
      </c>
      <c r="R55" s="32">
        <f t="shared" si="24"/>
        <v>16.668689656784675</v>
      </c>
      <c r="S55" s="32">
        <f t="shared" si="24"/>
        <v>18.163893272671274</v>
      </c>
      <c r="T55" s="32">
        <f t="shared" si="24"/>
        <v>19.710773653749094</v>
      </c>
      <c r="U55" s="32">
        <f t="shared" si="24"/>
        <v>21.099485350176362</v>
      </c>
      <c r="V55" s="32">
        <f t="shared" si="24"/>
        <v>22.258113209797404</v>
      </c>
      <c r="W55" s="32">
        <f t="shared" si="24"/>
        <v>23.441585524669996</v>
      </c>
      <c r="X55" s="32">
        <f t="shared" si="24"/>
        <v>24.639699143612283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-1.4092725267370376</v>
      </c>
      <c r="F56" s="32">
        <f t="shared" ref="F56:I56" si="25">IFERROR(((F42/$D42)-1)*100,0)</f>
        <v>-2.6918513369572961</v>
      </c>
      <c r="G56" s="32">
        <f t="shared" si="25"/>
        <v>-4.0600174521338346</v>
      </c>
      <c r="H56" s="32">
        <f t="shared" si="25"/>
        <v>-5.1893117027436926</v>
      </c>
      <c r="I56" s="32">
        <f t="shared" si="25"/>
        <v>-6.6091355297093308</v>
      </c>
      <c r="J56" s="32">
        <f t="shared" ref="J56:X56" si="26">IFERROR(((J42/$D42)-1)*100,0)</f>
        <v>-8.1618329266717193</v>
      </c>
      <c r="K56" s="32">
        <f t="shared" si="26"/>
        <v>-9.6970983267150253</v>
      </c>
      <c r="L56" s="32">
        <f t="shared" si="26"/>
        <v>-10.964210031798627</v>
      </c>
      <c r="M56" s="32">
        <f t="shared" si="26"/>
        <v>-12.31825845645853</v>
      </c>
      <c r="N56" s="32">
        <f t="shared" si="26"/>
        <v>-13.564610115858677</v>
      </c>
      <c r="O56" s="32">
        <f t="shared" si="26"/>
        <v>-14.986327618261086</v>
      </c>
      <c r="P56" s="32">
        <f t="shared" si="26"/>
        <v>-16.356055930419434</v>
      </c>
      <c r="Q56" s="32">
        <f t="shared" si="26"/>
        <v>-17.793097961695391</v>
      </c>
      <c r="R56" s="32">
        <f t="shared" si="26"/>
        <v>-18.588254668964723</v>
      </c>
      <c r="S56" s="32">
        <f t="shared" si="26"/>
        <v>-20.211122823032191</v>
      </c>
      <c r="T56" s="32">
        <f t="shared" si="26"/>
        <v>-21.162641382726466</v>
      </c>
      <c r="U56" s="32">
        <f t="shared" si="26"/>
        <v>-22.815458928073006</v>
      </c>
      <c r="V56" s="32">
        <f t="shared" si="26"/>
        <v>-23.811911914676788</v>
      </c>
      <c r="W56" s="32">
        <f t="shared" si="26"/>
        <v>-24.693130035801047</v>
      </c>
      <c r="X56" s="32">
        <f t="shared" si="26"/>
        <v>-25.617538998868572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-0.91364240515056094</v>
      </c>
      <c r="F57" s="32">
        <f t="shared" ref="F57:I57" si="27">IFERROR(((F43/$D43)-1)*100,0)</f>
        <v>-1.7052847925522086</v>
      </c>
      <c r="G57" s="32">
        <f t="shared" si="27"/>
        <v>-2.6892476701166568</v>
      </c>
      <c r="H57" s="32">
        <f t="shared" si="27"/>
        <v>-3.3207780321979463</v>
      </c>
      <c r="I57" s="32">
        <f t="shared" si="27"/>
        <v>-4.4142081924920422</v>
      </c>
      <c r="J57" s="32">
        <f t="shared" ref="J57:X57" si="28">IFERROR(((J43/$D43)-1)*100,0)</f>
        <v>-5.7266362916025049</v>
      </c>
      <c r="K57" s="32">
        <f t="shared" si="28"/>
        <v>-7.0371016010894909</v>
      </c>
      <c r="L57" s="32">
        <f t="shared" si="28"/>
        <v>-7.9629486672396226</v>
      </c>
      <c r="M57" s="32">
        <f t="shared" si="28"/>
        <v>-9.0933543153649978</v>
      </c>
      <c r="N57" s="32">
        <f t="shared" si="28"/>
        <v>-10.081745523929552</v>
      </c>
      <c r="O57" s="32">
        <f t="shared" si="28"/>
        <v>-11.359795129470795</v>
      </c>
      <c r="P57" s="32">
        <f t="shared" si="28"/>
        <v>-12.564345355776762</v>
      </c>
      <c r="Q57" s="32">
        <f t="shared" si="28"/>
        <v>-13.842337952399841</v>
      </c>
      <c r="R57" s="32">
        <f t="shared" si="28"/>
        <v>-14.069474896695622</v>
      </c>
      <c r="S57" s="32">
        <f t="shared" si="28"/>
        <v>-15.514913731686274</v>
      </c>
      <c r="T57" s="32">
        <f t="shared" si="28"/>
        <v>-15.851067821156406</v>
      </c>
      <c r="U57" s="32">
        <f t="shared" si="28"/>
        <v>-17.245648800099509</v>
      </c>
      <c r="V57" s="32">
        <f t="shared" si="28"/>
        <v>-17.559555241317394</v>
      </c>
      <c r="W57" s="32">
        <f t="shared" si="28"/>
        <v>-17.631338352630511</v>
      </c>
      <c r="X57" s="32">
        <f t="shared" si="28"/>
        <v>-17.706127110115045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-2.2624323325949214</v>
      </c>
      <c r="F58" s="32">
        <f t="shared" ref="F58:I58" si="29">IFERROR(((F44/$D44)-1)*100,0)</f>
        <v>-4.3900913849920231</v>
      </c>
      <c r="G58" s="32">
        <f t="shared" si="29"/>
        <v>-6.4196110889332409</v>
      </c>
      <c r="H58" s="32">
        <f t="shared" si="29"/>
        <v>-8.4057381348152553</v>
      </c>
      <c r="I58" s="32">
        <f t="shared" si="29"/>
        <v>-10.387404241260201</v>
      </c>
      <c r="J58" s="32">
        <f t="shared" ref="J58:X58" si="30">IFERROR(((J44/$D44)-1)*100,0)</f>
        <v>-12.35369253712274</v>
      </c>
      <c r="K58" s="32">
        <f t="shared" si="30"/>
        <v>-14.275920700853495</v>
      </c>
      <c r="L58" s="32">
        <f t="shared" si="30"/>
        <v>-16.130473040430104</v>
      </c>
      <c r="M58" s="32">
        <f t="shared" si="30"/>
        <v>-17.869492070183522</v>
      </c>
      <c r="N58" s="32">
        <f t="shared" si="30"/>
        <v>-19.559887540822196</v>
      </c>
      <c r="O58" s="32">
        <f t="shared" si="30"/>
        <v>-21.228909776443238</v>
      </c>
      <c r="P58" s="32">
        <f t="shared" si="30"/>
        <v>-22.882969684927311</v>
      </c>
      <c r="Q58" s="32">
        <f t="shared" si="30"/>
        <v>-24.593793673514242</v>
      </c>
      <c r="R58" s="32">
        <f t="shared" si="30"/>
        <v>-26.36671910305315</v>
      </c>
      <c r="S58" s="32">
        <f t="shared" si="30"/>
        <v>-28.295007684217577</v>
      </c>
      <c r="T58" s="32">
        <f t="shared" si="30"/>
        <v>-30.305792436748813</v>
      </c>
      <c r="U58" s="32">
        <f t="shared" si="30"/>
        <v>-32.403129088708425</v>
      </c>
      <c r="V58" s="32">
        <f t="shared" si="30"/>
        <v>-34.574493067982246</v>
      </c>
      <c r="W58" s="32">
        <f t="shared" si="30"/>
        <v>-36.849043405507146</v>
      </c>
      <c r="X58" s="32">
        <f t="shared" si="30"/>
        <v>-39.235957930843199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-0.34872517241372192</v>
      </c>
      <c r="F59" s="32">
        <f t="shared" ref="F59:I59" si="31">IFERROR(((F45/$D45)-1)*100,0)</f>
        <v>-0.58941991771469526</v>
      </c>
      <c r="G59" s="32">
        <f t="shared" si="31"/>
        <v>-1.1314266196091993</v>
      </c>
      <c r="H59" s="32">
        <f t="shared" si="31"/>
        <v>-1.2365096452468971</v>
      </c>
      <c r="I59" s="32">
        <f t="shared" si="31"/>
        <v>-1.9817619280321663</v>
      </c>
      <c r="J59" s="32">
        <f t="shared" ref="J59:X59" si="32">IFERROR(((J45/$D45)-1)*100,0)</f>
        <v>-3.0407660083404342</v>
      </c>
      <c r="K59" s="32">
        <f t="shared" si="32"/>
        <v>-4.1204807016744667</v>
      </c>
      <c r="L59" s="32">
        <f t="shared" si="32"/>
        <v>-4.7120240055429914</v>
      </c>
      <c r="M59" s="32">
        <f t="shared" si="32"/>
        <v>-5.6027455262190884</v>
      </c>
      <c r="N59" s="32">
        <f t="shared" si="32"/>
        <v>-6.3311722568491042</v>
      </c>
      <c r="O59" s="32">
        <f t="shared" si="32"/>
        <v>-7.1412565862821182</v>
      </c>
      <c r="P59" s="32">
        <f t="shared" si="32"/>
        <v>-7.8799401867922558</v>
      </c>
      <c r="Q59" s="32">
        <f t="shared" si="32"/>
        <v>-8.7375989893003432</v>
      </c>
      <c r="R59" s="32">
        <f t="shared" si="32"/>
        <v>-8.209748197009425</v>
      </c>
      <c r="S59" s="32">
        <f t="shared" si="32"/>
        <v>-9.3166582711613373</v>
      </c>
      <c r="T59" s="32">
        <f t="shared" si="32"/>
        <v>-9.7993921410800873</v>
      </c>
      <c r="U59" s="32">
        <f t="shared" si="32"/>
        <v>-11.693889228504462</v>
      </c>
      <c r="V59" s="32">
        <f t="shared" si="32"/>
        <v>-12.149459616844837</v>
      </c>
      <c r="W59" s="32">
        <f t="shared" si="32"/>
        <v>-12.284597670324915</v>
      </c>
      <c r="X59" s="32">
        <f t="shared" si="32"/>
        <v>-12.426762126911528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-2.6110860179174633</v>
      </c>
      <c r="F60" s="32">
        <f t="shared" ref="F60:I60" si="33">IFERROR(((F46/$D46)-1)*100,0)</f>
        <v>-5.0581966790025241</v>
      </c>
      <c r="G60" s="32">
        <f t="shared" si="33"/>
        <v>-7.3701340704252383</v>
      </c>
      <c r="H60" s="32">
        <f t="shared" si="33"/>
        <v>-9.5835150416216592</v>
      </c>
      <c r="I60" s="32">
        <f t="shared" si="33"/>
        <v>-11.723137953765139</v>
      </c>
      <c r="J60" s="32">
        <f t="shared" ref="J60:X60" si="34">IFERROR(((J46/$D46)-1)*100,0)</f>
        <v>-13.7970457123887</v>
      </c>
      <c r="K60" s="32">
        <f t="shared" si="34"/>
        <v>-15.800862431308293</v>
      </c>
      <c r="L60" s="32">
        <f t="shared" si="34"/>
        <v>-17.73121379140553</v>
      </c>
      <c r="M60" s="32">
        <f t="shared" si="34"/>
        <v>-19.581813952361347</v>
      </c>
      <c r="N60" s="32">
        <f t="shared" si="34"/>
        <v>-21.351337364095645</v>
      </c>
      <c r="O60" s="32">
        <f t="shared" si="34"/>
        <v>-24.035512722038412</v>
      </c>
      <c r="P60" s="32">
        <f t="shared" si="34"/>
        <v>-26.639882749428047</v>
      </c>
      <c r="Q60" s="32">
        <f t="shared" si="34"/>
        <v>-29.180879681383509</v>
      </c>
      <c r="R60" s="32">
        <f t="shared" si="34"/>
        <v>-31.676577464189727</v>
      </c>
      <c r="S60" s="32">
        <f t="shared" si="34"/>
        <v>-34.139215721544893</v>
      </c>
      <c r="T60" s="32">
        <f t="shared" si="34"/>
        <v>-34.034931995234643</v>
      </c>
      <c r="U60" s="32">
        <f t="shared" si="34"/>
        <v>-33.927382474193202</v>
      </c>
      <c r="V60" s="32">
        <f t="shared" si="34"/>
        <v>-33.815622024285375</v>
      </c>
      <c r="W60" s="32">
        <f t="shared" si="34"/>
        <v>-33.697038413384128</v>
      </c>
      <c r="X60" s="32">
        <f t="shared" si="34"/>
        <v>-33.569379018344705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-2.2738846865226425</v>
      </c>
      <c r="F61" s="32">
        <f t="shared" ref="F61:I61" si="36">IFERROR(((F47/$D47)-1)*100,0)</f>
        <v>-4.4099823043507014</v>
      </c>
      <c r="G61" s="32">
        <f t="shared" si="36"/>
        <v>-6.4476413040287177</v>
      </c>
      <c r="H61" s="32">
        <f t="shared" si="36"/>
        <v>-8.4392003880015665</v>
      </c>
      <c r="I61" s="32">
        <f t="shared" si="36"/>
        <v>-10.427963065970214</v>
      </c>
      <c r="J61" s="32">
        <f t="shared" ref="J61:X61" si="37">IFERROR(((J47/$D47)-1)*100,0)</f>
        <v>-12.402937173247363</v>
      </c>
      <c r="K61" s="32">
        <f t="shared" si="37"/>
        <v>-14.332104757962083</v>
      </c>
      <c r="L61" s="32">
        <f t="shared" si="37"/>
        <v>-16.195764768715826</v>
      </c>
      <c r="M61" s="32">
        <f t="shared" si="37"/>
        <v>-17.942016153161944</v>
      </c>
      <c r="N61" s="32">
        <f t="shared" si="37"/>
        <v>-19.640827482508485</v>
      </c>
      <c r="O61" s="32">
        <f t="shared" si="37"/>
        <v>-21.321435570905123</v>
      </c>
      <c r="P61" s="32">
        <f t="shared" si="37"/>
        <v>-22.987476063570391</v>
      </c>
      <c r="Q61" s="32">
        <f t="shared" si="37"/>
        <v>-24.710273776433802</v>
      </c>
      <c r="R61" s="32">
        <f t="shared" si="37"/>
        <v>-26.492281254094195</v>
      </c>
      <c r="S61" s="32">
        <f t="shared" si="37"/>
        <v>-28.425757441559984</v>
      </c>
      <c r="T61" s="32">
        <f t="shared" si="37"/>
        <v>-30.428266536132774</v>
      </c>
      <c r="U61" s="32">
        <f t="shared" si="37"/>
        <v>-32.50932392689306</v>
      </c>
      <c r="V61" s="32">
        <f t="shared" si="37"/>
        <v>-34.655954709535145</v>
      </c>
      <c r="W61" s="32">
        <f t="shared" si="37"/>
        <v>-36.905009684914489</v>
      </c>
      <c r="X61" s="32">
        <f t="shared" si="37"/>
        <v>-39.250796034858645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-2.0393876180032633</v>
      </c>
      <c r="F62" s="32">
        <f t="shared" ref="F62:I62" si="38">IFERROR(((F48/$D48)-1)*100,0)</f>
        <v>-4.0026981504377339</v>
      </c>
      <c r="G62" s="32">
        <f t="shared" si="38"/>
        <v>-5.8736978762111258</v>
      </c>
      <c r="H62" s="32">
        <f t="shared" si="38"/>
        <v>-7.7540311793162235</v>
      </c>
      <c r="I62" s="32">
        <f t="shared" si="38"/>
        <v>-9.5974852832269022</v>
      </c>
      <c r="J62" s="32">
        <f t="shared" ref="J62:X62" si="39">IFERROR(((J48/$D48)-1)*100,0)</f>
        <v>-11.394609725073202</v>
      </c>
      <c r="K62" s="32">
        <f t="shared" si="39"/>
        <v>-13.181686531924797</v>
      </c>
      <c r="L62" s="32">
        <f t="shared" si="39"/>
        <v>-14.858858925760954</v>
      </c>
      <c r="M62" s="32">
        <f t="shared" si="39"/>
        <v>-16.457021455755161</v>
      </c>
      <c r="N62" s="32">
        <f t="shared" si="39"/>
        <v>-17.983510639932156</v>
      </c>
      <c r="O62" s="32">
        <f t="shared" si="39"/>
        <v>-19.426888152910305</v>
      </c>
      <c r="P62" s="32">
        <f t="shared" si="39"/>
        <v>-20.847615595754419</v>
      </c>
      <c r="Q62" s="32">
        <f t="shared" si="39"/>
        <v>-22.325240721409077</v>
      </c>
      <c r="R62" s="32">
        <f t="shared" si="39"/>
        <v>-23.921285236862609</v>
      </c>
      <c r="S62" s="32">
        <f t="shared" si="39"/>
        <v>-25.748540600384572</v>
      </c>
      <c r="T62" s="32">
        <f t="shared" si="39"/>
        <v>-27.9205011058698</v>
      </c>
      <c r="U62" s="32">
        <f t="shared" si="39"/>
        <v>-30.33489075766499</v>
      </c>
      <c r="V62" s="32">
        <f t="shared" si="39"/>
        <v>-32.987955601100204</v>
      </c>
      <c r="W62" s="32">
        <f t="shared" si="39"/>
        <v>-35.759050649786829</v>
      </c>
      <c r="X62" s="32">
        <f t="shared" si="39"/>
        <v>-38.946972740890743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7.7414464195572297</v>
      </c>
      <c r="F64" s="32">
        <f t="shared" ref="F64:I64" si="41">IFERROR(((F50/$D50)-1)*100,0)</f>
        <v>21.524184902587585</v>
      </c>
      <c r="G64" s="32">
        <f t="shared" si="41"/>
        <v>36.973081373714621</v>
      </c>
      <c r="H64" s="32">
        <f t="shared" si="41"/>
        <v>53.259720906831951</v>
      </c>
      <c r="I64" s="32">
        <f t="shared" si="41"/>
        <v>68.219738171955214</v>
      </c>
      <c r="J64" s="32">
        <f t="shared" ref="J64:X64" si="42">IFERROR(((J50/$D50)-1)*100,0)</f>
        <v>83.20798586461791</v>
      </c>
      <c r="K64" s="32">
        <f t="shared" si="42"/>
        <v>98.351131086286728</v>
      </c>
      <c r="L64" s="32">
        <f t="shared" si="42"/>
        <v>111.91161269244603</v>
      </c>
      <c r="M64" s="32">
        <f t="shared" si="42"/>
        <v>126.1223257445852</v>
      </c>
      <c r="N64" s="32">
        <f t="shared" si="42"/>
        <v>143.2547719296189</v>
      </c>
      <c r="O64" s="32">
        <f t="shared" si="42"/>
        <v>161.63346987595745</v>
      </c>
      <c r="P64" s="32">
        <f t="shared" si="42"/>
        <v>183.65961384320281</v>
      </c>
      <c r="Q64" s="32">
        <f t="shared" si="42"/>
        <v>210.22523396697301</v>
      </c>
      <c r="R64" s="32">
        <f t="shared" si="42"/>
        <v>239.67878109585129</v>
      </c>
      <c r="S64" s="32">
        <f t="shared" si="42"/>
        <v>276.02662277925651</v>
      </c>
      <c r="T64" s="32">
        <f t="shared" si="42"/>
        <v>321.52929648481427</v>
      </c>
      <c r="U64" s="32">
        <f t="shared" si="42"/>
        <v>378.87274629728955</v>
      </c>
      <c r="V64" s="32">
        <f t="shared" si="42"/>
        <v>422.1601507636654</v>
      </c>
      <c r="W64" s="32">
        <f t="shared" si="42"/>
        <v>467.36556255556201</v>
      </c>
      <c r="X64" s="32">
        <f t="shared" si="42"/>
        <v>523.37063701743705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19.109725967882902</v>
      </c>
      <c r="D67" s="30">
        <f>(D8/D7)*100</f>
        <v>8.4408745799082308</v>
      </c>
      <c r="E67" s="30">
        <f t="shared" ref="E67:X67" si="43">(E8/E7)*100</f>
        <v>8.782935244906156</v>
      </c>
      <c r="F67" s="30">
        <f t="shared" si="43"/>
        <v>9.2695132011368404</v>
      </c>
      <c r="G67" s="30">
        <f t="shared" si="43"/>
        <v>10.008468109197945</v>
      </c>
      <c r="H67" s="30">
        <f t="shared" si="43"/>
        <v>10.843316392201686</v>
      </c>
      <c r="I67" s="30">
        <f t="shared" si="43"/>
        <v>11.75390686331812</v>
      </c>
      <c r="J67" s="30">
        <f t="shared" si="43"/>
        <v>12.878302591883429</v>
      </c>
      <c r="K67" s="30">
        <f t="shared" si="43"/>
        <v>13.892667262570926</v>
      </c>
      <c r="L67" s="30">
        <f t="shared" si="43"/>
        <v>14.974712487773969</v>
      </c>
      <c r="M67" s="30">
        <f t="shared" si="43"/>
        <v>16.068060631464153</v>
      </c>
      <c r="N67" s="30">
        <f t="shared" si="43"/>
        <v>17.215477877388409</v>
      </c>
      <c r="O67" s="30">
        <f t="shared" si="43"/>
        <v>18.479974640707315</v>
      </c>
      <c r="P67" s="30">
        <f t="shared" si="43"/>
        <v>19.863673604785927</v>
      </c>
      <c r="Q67" s="30">
        <f t="shared" si="43"/>
        <v>21.450904805240079</v>
      </c>
      <c r="R67" s="30">
        <f t="shared" si="43"/>
        <v>23.394554886409267</v>
      </c>
      <c r="S67" s="30">
        <f t="shared" si="43"/>
        <v>25.250247347323416</v>
      </c>
      <c r="T67" s="30">
        <f t="shared" si="43"/>
        <v>27.174178583346869</v>
      </c>
      <c r="U67" s="30">
        <f t="shared" si="43"/>
        <v>29.323224007099192</v>
      </c>
      <c r="V67" s="30">
        <f t="shared" si="43"/>
        <v>31.476057025968711</v>
      </c>
      <c r="W67" s="30">
        <f t="shared" si="43"/>
        <v>34.059796905830112</v>
      </c>
      <c r="X67" s="30">
        <f t="shared" si="43"/>
        <v>36.70339827708014</v>
      </c>
    </row>
    <row r="68" spans="1:24" ht="15.75">
      <c r="B68" s="20" t="s">
        <v>38</v>
      </c>
      <c r="C68" s="31">
        <f t="shared" ref="C68:C69" si="44">AVERAGE(D68:X68)</f>
        <v>48.674744080758693</v>
      </c>
      <c r="D68" s="30">
        <f>(D9/D7)*100</f>
        <v>49.598593450011172</v>
      </c>
      <c r="E68" s="30">
        <f t="shared" ref="E68:X68" si="45">(E9/E7)*100</f>
        <v>49.973981961569351</v>
      </c>
      <c r="F68" s="30">
        <f t="shared" si="45"/>
        <v>50.302014924019865</v>
      </c>
      <c r="G68" s="30">
        <f t="shared" si="45"/>
        <v>50.531501927542202</v>
      </c>
      <c r="H68" s="30">
        <f t="shared" si="45"/>
        <v>50.656442563799999</v>
      </c>
      <c r="I68" s="30">
        <f t="shared" si="45"/>
        <v>50.797562091408935</v>
      </c>
      <c r="J68" s="30">
        <f t="shared" si="45"/>
        <v>50.347226853382224</v>
      </c>
      <c r="K68" s="30">
        <f t="shared" si="45"/>
        <v>50.450159572339814</v>
      </c>
      <c r="L68" s="30">
        <f t="shared" si="45"/>
        <v>50.428175384075239</v>
      </c>
      <c r="M68" s="30">
        <f t="shared" si="45"/>
        <v>50.425602428325597</v>
      </c>
      <c r="N68" s="30">
        <f t="shared" si="45"/>
        <v>50.366611300659116</v>
      </c>
      <c r="O68" s="30">
        <f t="shared" si="45"/>
        <v>50.14860269823599</v>
      </c>
      <c r="P68" s="30">
        <f t="shared" si="45"/>
        <v>49.854630404535428</v>
      </c>
      <c r="Q68" s="30">
        <f t="shared" si="45"/>
        <v>49.437129046075235</v>
      </c>
      <c r="R68" s="30">
        <f t="shared" si="45"/>
        <v>48.169135998896266</v>
      </c>
      <c r="S68" s="30">
        <f t="shared" si="45"/>
        <v>47.573312062314265</v>
      </c>
      <c r="T68" s="30">
        <f t="shared" si="45"/>
        <v>46.768726428180244</v>
      </c>
      <c r="U68" s="30">
        <f t="shared" si="45"/>
        <v>45.917501951543059</v>
      </c>
      <c r="V68" s="30">
        <f t="shared" si="45"/>
        <v>44.86880398429193</v>
      </c>
      <c r="W68" s="30">
        <f t="shared" si="45"/>
        <v>43.492936605648786</v>
      </c>
      <c r="X68" s="30">
        <f t="shared" si="45"/>
        <v>42.060974059077871</v>
      </c>
    </row>
    <row r="69" spans="1:24" ht="15.75">
      <c r="B69" s="20" t="s">
        <v>10</v>
      </c>
      <c r="C69" s="31">
        <f t="shared" si="44"/>
        <v>32.215529951358405</v>
      </c>
      <c r="D69" s="30">
        <f t="shared" ref="D69:X69" si="46">(D10/D7)*100</f>
        <v>41.960531970080595</v>
      </c>
      <c r="E69" s="30">
        <f t="shared" si="46"/>
        <v>41.243082793524486</v>
      </c>
      <c r="F69" s="30">
        <f t="shared" si="46"/>
        <v>40.428471874843304</v>
      </c>
      <c r="G69" s="30">
        <f t="shared" si="46"/>
        <v>39.460029963259863</v>
      </c>
      <c r="H69" s="30">
        <f t="shared" si="46"/>
        <v>38.500241043998308</v>
      </c>
      <c r="I69" s="30">
        <f t="shared" si="46"/>
        <v>37.448531045272937</v>
      </c>
      <c r="J69" s="30">
        <f t="shared" si="46"/>
        <v>36.774470554734343</v>
      </c>
      <c r="K69" s="30">
        <f t="shared" si="46"/>
        <v>35.657173165089262</v>
      </c>
      <c r="L69" s="30">
        <f t="shared" si="46"/>
        <v>34.597112128150783</v>
      </c>
      <c r="M69" s="30">
        <f t="shared" si="46"/>
        <v>33.506336940210254</v>
      </c>
      <c r="N69" s="30">
        <f t="shared" si="46"/>
        <v>32.417910821952475</v>
      </c>
      <c r="O69" s="30">
        <f t="shared" si="46"/>
        <v>31.371422661056698</v>
      </c>
      <c r="P69" s="30">
        <f t="shared" si="46"/>
        <v>30.281695990678642</v>
      </c>
      <c r="Q69" s="30">
        <f t="shared" si="46"/>
        <v>29.111966148684694</v>
      </c>
      <c r="R69" s="30">
        <f t="shared" si="46"/>
        <v>28.436309114694474</v>
      </c>
      <c r="S69" s="30">
        <f t="shared" si="46"/>
        <v>27.176440590362311</v>
      </c>
      <c r="T69" s="30">
        <f t="shared" si="46"/>
        <v>26.057094988472883</v>
      </c>
      <c r="U69" s="30">
        <f t="shared" si="46"/>
        <v>24.759274041357752</v>
      </c>
      <c r="V69" s="30">
        <f t="shared" si="46"/>
        <v>23.65513898973937</v>
      </c>
      <c r="W69" s="30">
        <f t="shared" si="46"/>
        <v>22.447266488521109</v>
      </c>
      <c r="X69" s="30">
        <f t="shared" si="46"/>
        <v>21.235627663841996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51.647588054909853</v>
      </c>
      <c r="D72" s="30">
        <f>(D13/D$10)*100</f>
        <v>47.459106018889045</v>
      </c>
      <c r="E72" s="30">
        <f t="shared" ref="E72:X72" si="47">(E13/E$10)*100</f>
        <v>47.969626943288681</v>
      </c>
      <c r="F72" s="30">
        <f t="shared" si="47"/>
        <v>48.484503346802384</v>
      </c>
      <c r="G72" s="30">
        <f t="shared" si="47"/>
        <v>48.90780654098252</v>
      </c>
      <c r="H72" s="30">
        <f t="shared" si="47"/>
        <v>49.437748461925203</v>
      </c>
      <c r="I72" s="30">
        <f t="shared" si="47"/>
        <v>49.810631680383132</v>
      </c>
      <c r="J72" s="30">
        <f t="shared" si="47"/>
        <v>50.105513994484355</v>
      </c>
      <c r="K72" s="30">
        <f t="shared" si="47"/>
        <v>50.389923104381459</v>
      </c>
      <c r="L72" s="30">
        <f t="shared" si="47"/>
        <v>50.791733938244342</v>
      </c>
      <c r="M72" s="30">
        <f t="shared" si="47"/>
        <v>51.093981815341905</v>
      </c>
      <c r="N72" s="30">
        <f t="shared" si="47"/>
        <v>51.43077196141482</v>
      </c>
      <c r="O72" s="30">
        <f t="shared" si="47"/>
        <v>51.838637538955233</v>
      </c>
      <c r="P72" s="30">
        <f t="shared" si="47"/>
        <v>52.268406682312374</v>
      </c>
      <c r="Q72" s="30">
        <f t="shared" si="47"/>
        <v>52.686962502090253</v>
      </c>
      <c r="R72" s="30">
        <f t="shared" si="47"/>
        <v>53.509272821816964</v>
      </c>
      <c r="S72" s="30">
        <f t="shared" si="47"/>
        <v>53.939226638201617</v>
      </c>
      <c r="T72" s="30">
        <f t="shared" si="47"/>
        <v>54.299640252112283</v>
      </c>
      <c r="U72" s="30">
        <f t="shared" si="47"/>
        <v>54.297518842726674</v>
      </c>
      <c r="V72" s="30">
        <f t="shared" si="47"/>
        <v>54.723884200790494</v>
      </c>
      <c r="W72" s="30">
        <f t="shared" si="47"/>
        <v>55.279081186518653</v>
      </c>
      <c r="X72" s="30">
        <f t="shared" si="47"/>
        <v>55.875370681444323</v>
      </c>
    </row>
    <row r="73" spans="1:24" ht="15.75">
      <c r="A73" s="36"/>
      <c r="B73" s="10" t="s">
        <v>11</v>
      </c>
      <c r="C73" s="31">
        <f>AVERAGE(D73:X73)</f>
        <v>14.351845362166914</v>
      </c>
      <c r="D73" s="30">
        <f>(D16/D$10)*100</f>
        <v>15.79461411189477</v>
      </c>
      <c r="E73" s="30">
        <f t="shared" ref="E73:X73" si="48">(E16/E$10)*100</f>
        <v>15.602078963669886</v>
      </c>
      <c r="F73" s="30">
        <f t="shared" si="48"/>
        <v>15.410519747274732</v>
      </c>
      <c r="G73" s="30">
        <f>(G16/G$10)*100</f>
        <v>15.24966910291274</v>
      </c>
      <c r="H73" s="30">
        <f t="shared" si="48"/>
        <v>15.062579071191607</v>
      </c>
      <c r="I73" s="30">
        <f t="shared" si="48"/>
        <v>14.929714795313851</v>
      </c>
      <c r="J73" s="30">
        <f t="shared" si="48"/>
        <v>14.825452659470004</v>
      </c>
      <c r="K73" s="30">
        <f t="shared" si="48"/>
        <v>14.727022740236709</v>
      </c>
      <c r="L73" s="30">
        <f t="shared" si="48"/>
        <v>14.594173108171384</v>
      </c>
      <c r="M73" s="30">
        <f t="shared" si="48"/>
        <v>14.48618827410337</v>
      </c>
      <c r="N73" s="30">
        <f t="shared" si="48"/>
        <v>14.371720639147858</v>
      </c>
      <c r="O73" s="30">
        <f t="shared" si="48"/>
        <v>14.113374109704601</v>
      </c>
      <c r="P73" s="30">
        <f t="shared" si="48"/>
        <v>13.852703337521483</v>
      </c>
      <c r="Q73" s="30">
        <f t="shared" si="48"/>
        <v>13.606651624643346</v>
      </c>
      <c r="R73" s="30">
        <f t="shared" si="48"/>
        <v>13.255361242644609</v>
      </c>
      <c r="S73" s="30">
        <f t="shared" si="48"/>
        <v>13.037477272398892</v>
      </c>
      <c r="T73" s="30">
        <f t="shared" si="48"/>
        <v>13.215724274302145</v>
      </c>
      <c r="U73" s="30">
        <f t="shared" si="48"/>
        <v>13.520732036359826</v>
      </c>
      <c r="V73" s="30">
        <f t="shared" si="48"/>
        <v>13.720736884636118</v>
      </c>
      <c r="W73" s="30">
        <f t="shared" si="48"/>
        <v>13.906164115362055</v>
      </c>
      <c r="X73" s="30">
        <f t="shared" si="48"/>
        <v>14.106094494545236</v>
      </c>
    </row>
    <row r="74" spans="1:24" ht="15.75">
      <c r="A74" s="36"/>
      <c r="B74" s="10" t="s">
        <v>12</v>
      </c>
      <c r="C74" s="31">
        <f>AVERAGE(D74:X74)</f>
        <v>32.311867631201345</v>
      </c>
      <c r="D74" s="30">
        <f>(D19/D$10)*100</f>
        <v>34.951667231852703</v>
      </c>
      <c r="E74" s="30">
        <f t="shared" ref="E74:X74" si="49">(E19/E$10)*100</f>
        <v>34.645151220987124</v>
      </c>
      <c r="F74" s="30">
        <f t="shared" si="49"/>
        <v>34.334539656637794</v>
      </c>
      <c r="G74" s="30">
        <f t="shared" si="49"/>
        <v>34.081837655798431</v>
      </c>
      <c r="H74" s="30">
        <f t="shared" si="49"/>
        <v>33.753605811693348</v>
      </c>
      <c r="I74" s="30">
        <f t="shared" si="49"/>
        <v>33.522465456922284</v>
      </c>
      <c r="J74" s="30">
        <f t="shared" si="49"/>
        <v>33.337592506215465</v>
      </c>
      <c r="K74" s="30">
        <f t="shared" si="49"/>
        <v>33.157691629733485</v>
      </c>
      <c r="L74" s="30">
        <f t="shared" si="49"/>
        <v>32.897981176669091</v>
      </c>
      <c r="M74" s="30">
        <f t="shared" si="49"/>
        <v>32.709926772008629</v>
      </c>
      <c r="N74" s="30">
        <f t="shared" si="49"/>
        <v>32.494642074539058</v>
      </c>
      <c r="O74" s="30">
        <f t="shared" si="49"/>
        <v>32.347114589491618</v>
      </c>
      <c r="P74" s="30">
        <f t="shared" si="49"/>
        <v>32.180645463968453</v>
      </c>
      <c r="Q74" s="30">
        <f t="shared" si="49"/>
        <v>32.010711895179092</v>
      </c>
      <c r="R74" s="30">
        <f t="shared" si="49"/>
        <v>31.558312797896736</v>
      </c>
      <c r="S74" s="30">
        <f t="shared" si="49"/>
        <v>31.35323113679107</v>
      </c>
      <c r="T74" s="30">
        <f t="shared" si="49"/>
        <v>30.843855240977796</v>
      </c>
      <c r="U74" s="30">
        <f t="shared" si="49"/>
        <v>30.561970293530237</v>
      </c>
      <c r="V74" s="30">
        <f t="shared" si="49"/>
        <v>29.976908253921707</v>
      </c>
      <c r="W74" s="30">
        <f t="shared" si="49"/>
        <v>29.283850285348873</v>
      </c>
      <c r="X74" s="30">
        <f t="shared" si="49"/>
        <v>28.545519105065235</v>
      </c>
    </row>
    <row r="75" spans="1:24" ht="15.75">
      <c r="A75" s="36"/>
      <c r="B75" s="10" t="s">
        <v>16</v>
      </c>
      <c r="C75" s="31">
        <f>AVERAGE(D75:X75)</f>
        <v>1.6886989517219002</v>
      </c>
      <c r="D75" s="35">
        <f>(D23/D$10)*100</f>
        <v>1.7946126373634919</v>
      </c>
      <c r="E75" s="35">
        <f t="shared" ref="E75:X75" si="50">(E23/E$10)*100</f>
        <v>1.7831428720543103</v>
      </c>
      <c r="F75" s="35">
        <f t="shared" si="50"/>
        <v>1.7704372492850926</v>
      </c>
      <c r="G75" s="35">
        <f t="shared" si="50"/>
        <v>1.7606867003062905</v>
      </c>
      <c r="H75" s="35">
        <f t="shared" si="50"/>
        <v>1.7460666551898496</v>
      </c>
      <c r="I75" s="35">
        <f t="shared" si="50"/>
        <v>1.7371880673807314</v>
      </c>
      <c r="J75" s="35">
        <f t="shared" si="50"/>
        <v>1.7314408398301802</v>
      </c>
      <c r="K75" s="35">
        <f t="shared" si="50"/>
        <v>1.725362525648342</v>
      </c>
      <c r="L75" s="35">
        <f t="shared" si="50"/>
        <v>1.7161117769151852</v>
      </c>
      <c r="M75" s="35">
        <f t="shared" si="50"/>
        <v>1.7099031385460923</v>
      </c>
      <c r="N75" s="35">
        <f t="shared" si="50"/>
        <v>1.7028653248982606</v>
      </c>
      <c r="O75" s="35">
        <f t="shared" si="50"/>
        <v>1.7008737618485599</v>
      </c>
      <c r="P75" s="35">
        <f t="shared" si="50"/>
        <v>1.6982445161976973</v>
      </c>
      <c r="Q75" s="35">
        <f t="shared" si="50"/>
        <v>1.695673978087318</v>
      </c>
      <c r="R75" s="35">
        <f t="shared" si="50"/>
        <v>1.6770531376416886</v>
      </c>
      <c r="S75" s="35">
        <f t="shared" si="50"/>
        <v>1.6700649526084239</v>
      </c>
      <c r="T75" s="35">
        <f t="shared" si="50"/>
        <v>1.6407802326077909</v>
      </c>
      <c r="U75" s="35">
        <f t="shared" si="50"/>
        <v>1.6197788273832812</v>
      </c>
      <c r="V75" s="35">
        <f t="shared" si="50"/>
        <v>1.5784706606516861</v>
      </c>
      <c r="W75" s="35">
        <f t="shared" si="50"/>
        <v>1.5309044127704226</v>
      </c>
      <c r="X75" s="35">
        <f t="shared" si="50"/>
        <v>1.4730157189452044</v>
      </c>
    </row>
    <row r="76" spans="1:24">
      <c r="C76" s="31"/>
    </row>
    <row r="147" spans="4:24">
      <c r="D147">
        <v>134082989490.1954</v>
      </c>
      <c r="E147">
        <v>153506702851.97672</v>
      </c>
      <c r="F147">
        <v>192154891803.75021</v>
      </c>
      <c r="G147">
        <v>255410891011.7785</v>
      </c>
      <c r="H147">
        <v>293661755518.0318</v>
      </c>
      <c r="I147">
        <v>325548583492.94928</v>
      </c>
      <c r="J147">
        <v>358784221175.69287</v>
      </c>
      <c r="K147">
        <v>387527934396.84821</v>
      </c>
      <c r="L147">
        <v>430326721705.81641</v>
      </c>
      <c r="M147">
        <v>459291749176.68542</v>
      </c>
      <c r="N147">
        <v>504487513868.27051</v>
      </c>
      <c r="O147">
        <v>549270562615.67462</v>
      </c>
      <c r="P147">
        <v>620533112113.11084</v>
      </c>
      <c r="Q147">
        <v>722093499636.25195</v>
      </c>
      <c r="R147">
        <v>809463978266.44067</v>
      </c>
      <c r="S147">
        <v>905907142958.83923</v>
      </c>
      <c r="T147">
        <v>1022170065396.83</v>
      </c>
      <c r="U147">
        <v>1159602088559.7939</v>
      </c>
      <c r="V147">
        <v>1271748204398.0081</v>
      </c>
      <c r="W147">
        <v>1582885975037.5359</v>
      </c>
      <c r="X147">
        <v>1770015171437.114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Wealth_CHN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2014-12-03T13:22:45Z</dcterms:modified>
</cp:coreProperties>
</file>