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BEL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<sst xmlns="http://schemas.openxmlformats.org/spreadsheetml/2006/main" count="95" uniqueCount="65">
  <si>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</si>
  <si>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</si>
  <si>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</si>
  <si>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</si>
  <si>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</si>
  <si>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</si>
  <si>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</si>
  <si>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</si>
  <si>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</si>
  <si>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</si>
  <si>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</si>
  <si>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</si>
  <si>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</si>
  <si>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</si>
  <si>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</si>
  <si>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</si>
  <si>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</si>
  <si>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</si>
  <si>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</si>
  <si>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</si>
  <si>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</si>
  <si>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</si>
  <si>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</si>
  <si>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</si>
  <si>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</si>
  <si>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</si>
  <si>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</si>
  <si>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</si>
  <si>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</si>
  <si>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</si>
  <si>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</si>
  <si>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</si>
  <si>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</si>
  <si>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</si>
  <si>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</si>
  <si>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</si>
  <si>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</si>
  <si>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</si>
  <si>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</si>
  <si>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</si>
  <si>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</si>
  <si>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</si>
  <si>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</si>
  <si>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</si>
  <si>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</si>
  <si>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</si>
  <si>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</si>
  <si>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</si>
  <si>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</si>
  <si>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</si>
  <si>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</si>
  <si>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</si>
  <si>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</si>
  <si>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</si>
  <si>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</si>
  <si>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</si>
  <si>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</si>
  <si>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</si>
  <si>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</si>
  <si>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</si>
  <si>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</si>
  <si>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</si>
  <si>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</si>
  <si>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Belgium</t>
  </si>
  <si>
    <t>BEL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</si>
</sst>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Wealth_BEL!$B$54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Wealth_BEL!$D$52:$X$52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Wealth_BEL!$D$54:$X$54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2.7272571244121302</c:v>
                </c:pt>
                <c:pt idx="2">
                  <c:v>5.3867141874291757</c:v>
                </c:pt>
                <c:pt idx="3">
                  <c:v>7.7423837215753633</c:v>
                </c:pt>
                <c:pt idx="4">
                  <c:v>10.029530456319513</c:v>
                </c:pt>
                <c:pt idx="5">
                  <c:v>12.469719946228874</c:v>
                </c:pt>
                <c:pt idx="6">
                  <c:v>14.951294858317631</c:v>
                </c:pt>
                <c:pt idx="7">
                  <c:v>17.777379667311632</c:v>
                </c:pt>
                <c:pt idx="8">
                  <c:v>20.72804374313808</c:v>
                </c:pt>
                <c:pt idx="9">
                  <c:v>23.697143874152935</c:v>
                </c:pt>
                <c:pt idx="10">
                  <c:v>26.840155044254921</c:v>
                </c:pt>
                <c:pt idx="11">
                  <c:v>29.807944522447571</c:v>
                </c:pt>
                <c:pt idx="12">
                  <c:v>32.150368614103009</c:v>
                </c:pt>
                <c:pt idx="13">
                  <c:v>34.281442491312617</c:v>
                </c:pt>
                <c:pt idx="14">
                  <c:v>36.848225681534721</c:v>
                </c:pt>
                <c:pt idx="15">
                  <c:v>39.766939824624629</c:v>
                </c:pt>
                <c:pt idx="16">
                  <c:v>42.708794007197135</c:v>
                </c:pt>
                <c:pt idx="17">
                  <c:v>45.984384078213949</c:v>
                </c:pt>
                <c:pt idx="18">
                  <c:v>49.255473022829911</c:v>
                </c:pt>
                <c:pt idx="19">
                  <c:v>51.586480176510172</c:v>
                </c:pt>
                <c:pt idx="20" formatCode="_(* #,##0.0000_);_(* \(#,##0.0000\);_(* &quot;-&quot;??_);_(@_)">
                  <c:v>53.811223029799571</c:v>
                </c:pt>
              </c:numCache>
            </c:numRef>
          </c:val>
        </c:ser>
        <c:ser>
          <c:idx val="1"/>
          <c:order val="1"/>
          <c:tx>
            <c:strRef>
              <c:f>Wealth_BEL!$B$55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Wealth_BEL!$D$52:$X$52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Wealth_BEL!$D$55:$X$55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1.3652761808791158</c:v>
                </c:pt>
                <c:pt idx="2">
                  <c:v>2.1087682919992412</c:v>
                </c:pt>
                <c:pt idx="3">
                  <c:v>2.5682207878091834</c:v>
                </c:pt>
                <c:pt idx="4">
                  <c:v>3.6346385038453111</c:v>
                </c:pt>
                <c:pt idx="5">
                  <c:v>4.6537876282105151</c:v>
                </c:pt>
                <c:pt idx="6">
                  <c:v>4.5220518262988341</c:v>
                </c:pt>
                <c:pt idx="7">
                  <c:v>5.1165456786141261</c:v>
                </c:pt>
                <c:pt idx="8">
                  <c:v>5.8806083496683703</c:v>
                </c:pt>
                <c:pt idx="9">
                  <c:v>7.9208855854571603</c:v>
                </c:pt>
                <c:pt idx="10">
                  <c:v>8.2075967048401921</c:v>
                </c:pt>
                <c:pt idx="11">
                  <c:v>7.7486940509170932</c:v>
                </c:pt>
                <c:pt idx="12">
                  <c:v>8.9578524390003587</c:v>
                </c:pt>
                <c:pt idx="13">
                  <c:v>9.7998751163990594</c:v>
                </c:pt>
                <c:pt idx="14">
                  <c:v>11.471551918248535</c:v>
                </c:pt>
                <c:pt idx="15">
                  <c:v>13.509358147394291</c:v>
                </c:pt>
                <c:pt idx="16">
                  <c:v>13.369454122710579</c:v>
                </c:pt>
                <c:pt idx="17">
                  <c:v>11.881008179428211</c:v>
                </c:pt>
                <c:pt idx="18">
                  <c:v>11.963574575863699</c:v>
                </c:pt>
                <c:pt idx="19">
                  <c:v>12.130039604939657</c:v>
                </c:pt>
                <c:pt idx="20">
                  <c:v>13.105147190273003</c:v>
                </c:pt>
              </c:numCache>
            </c:numRef>
          </c:val>
        </c:ser>
        <c:ser>
          <c:idx val="2"/>
          <c:order val="2"/>
          <c:tx>
            <c:strRef>
              <c:f>Wealth_BEL!$B$56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Wealth_BEL!$D$52:$X$52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Wealth_BEL!$D$56:$X$56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2.9116181614549319</c:v>
                </c:pt>
                <c:pt idx="2">
                  <c:v>5.7984784708867476</c:v>
                </c:pt>
                <c:pt idx="3">
                  <c:v>8.6748722562262071</c:v>
                </c:pt>
                <c:pt idx="4">
                  <c:v>11.559538751348143</c:v>
                </c:pt>
                <c:pt idx="5">
                  <c:v>14.464849435393168</c:v>
                </c:pt>
                <c:pt idx="6">
                  <c:v>17.40408523896766</c:v>
                </c:pt>
                <c:pt idx="7">
                  <c:v>20.369787246656589</c:v>
                </c:pt>
                <c:pt idx="8">
                  <c:v>23.325845246807809</c:v>
                </c:pt>
                <c:pt idx="9">
                  <c:v>26.217551712604138</c:v>
                </c:pt>
                <c:pt idx="10">
                  <c:v>29.001685837116153</c:v>
                </c:pt>
                <c:pt idx="11">
                  <c:v>31.029939150383278</c:v>
                </c:pt>
                <c:pt idx="12">
                  <c:v>32.950934934450558</c:v>
                </c:pt>
                <c:pt idx="13">
                  <c:v>34.773227710896528</c:v>
                </c:pt>
                <c:pt idx="14">
                  <c:v>36.514916118673611</c:v>
                </c:pt>
                <c:pt idx="15">
                  <c:v>38.194359327666575</c:v>
                </c:pt>
                <c:pt idx="16">
                  <c:v>38.224481843709704</c:v>
                </c:pt>
                <c:pt idx="17">
                  <c:v>38.215150098669447</c:v>
                </c:pt>
                <c:pt idx="18">
                  <c:v>38.210571282797169</c:v>
                </c:pt>
                <c:pt idx="19">
                  <c:v>38.266172919089001</c:v>
                </c:pt>
                <c:pt idx="20">
                  <c:v>38.419856269533213</c:v>
                </c:pt>
              </c:numCache>
            </c:numRef>
          </c:val>
        </c:ser>
        <c:ser>
          <c:idx val="4"/>
          <c:order val="3"/>
          <c:tx>
            <c:strRef>
              <c:f>Wealth_BEL!$B$53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Wealth_BEL!$D$52:$X$52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Wealth_BEL!$D$53:$X$53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1.6918001594708354</c:v>
                </c:pt>
                <c:pt idx="2">
                  <c:v>2.8945980527209425</c:v>
                </c:pt>
                <c:pt idx="3">
                  <c:v>3.8089129281941192</c:v>
                </c:pt>
                <c:pt idx="4">
                  <c:v>5.1684155965578293</c:v>
                </c:pt>
                <c:pt idx="5">
                  <c:v>6.5285158854483605</c:v>
                </c:pt>
                <c:pt idx="6">
                  <c:v>7.0234024756536728</c:v>
                </c:pt>
                <c:pt idx="7">
                  <c:v>8.1527425982064408</c:v>
                </c:pt>
                <c:pt idx="8">
                  <c:v>9.4407396843234856</c:v>
                </c:pt>
                <c:pt idx="9">
                  <c:v>11.703495045018197</c:v>
                </c:pt>
                <c:pt idx="10">
                  <c:v>12.674248195424864</c:v>
                </c:pt>
                <c:pt idx="11">
                  <c:v>13.03548771594858</c:v>
                </c:pt>
                <c:pt idx="12">
                  <c:v>14.515772310012288</c:v>
                </c:pt>
                <c:pt idx="13">
                  <c:v>15.666359528520623</c:v>
                </c:pt>
                <c:pt idx="14">
                  <c:v>17.551700592712606</c:v>
                </c:pt>
                <c:pt idx="15">
                  <c:v>19.799361814243909</c:v>
                </c:pt>
                <c:pt idx="16">
                  <c:v>20.395011806309249</c:v>
                </c:pt>
                <c:pt idx="17">
                  <c:v>20.044841685033266</c:v>
                </c:pt>
                <c:pt idx="18">
                  <c:v>20.888185985445308</c:v>
                </c:pt>
                <c:pt idx="19">
                  <c:v>21.571057505565538</c:v>
                </c:pt>
                <c:pt idx="20">
                  <c:v>22.843552674234612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Wealth_BEL!$D$64:$X$64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1.5543490227481804</c:v>
                </c:pt>
                <c:pt idx="2">
                  <c:v>2.8187357842561767</c:v>
                </c:pt>
                <c:pt idx="3">
                  <c:v>1.5494465039362249</c:v>
                </c:pt>
                <c:pt idx="4">
                  <c:v>4.5612130464376399</c:v>
                </c:pt>
                <c:pt idx="5">
                  <c:v>6.8174364533180487</c:v>
                </c:pt>
                <c:pt idx="6">
                  <c:v>8.142430309041405</c:v>
                </c:pt>
                <c:pt idx="7">
                  <c:v>12.012802749383255</c:v>
                </c:pt>
                <c:pt idx="8">
                  <c:v>14.001428199814182</c:v>
                </c:pt>
                <c:pt idx="9">
                  <c:v>17.807383900812223</c:v>
                </c:pt>
                <c:pt idx="10">
                  <c:v>21.802837951014318</c:v>
                </c:pt>
                <c:pt idx="11">
                  <c:v>22.358775111127738</c:v>
                </c:pt>
                <c:pt idx="12">
                  <c:v>23.5055084534999</c:v>
                </c:pt>
                <c:pt idx="13">
                  <c:v>23.908614827929476</c:v>
                </c:pt>
                <c:pt idx="14">
                  <c:v>27.293863155200349</c:v>
                </c:pt>
                <c:pt idx="15">
                  <c:v>28.786868261006472</c:v>
                </c:pt>
                <c:pt idx="16">
                  <c:v>31.498877905535451</c:v>
                </c:pt>
                <c:pt idx="17">
                  <c:v>34.493535450431523</c:v>
                </c:pt>
                <c:pt idx="18">
                  <c:v>34.968139840978615</c:v>
                </c:pt>
                <c:pt idx="19">
                  <c:v>30.4113415270707</c:v>
                </c:pt>
                <c:pt idx="20">
                  <c:v>32.729009723842893</c:v>
                </c:pt>
              </c:numCache>
            </c:numRef>
          </c:val>
        </c:ser>
        <c:marker val="1"/>
        <c:axId val="75840512"/>
        <c:axId val="75850496"/>
      </c:lineChart>
      <c:catAx>
        <c:axId val="75840512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850496"/>
        <c:crosses val="autoZero"/>
        <c:auto val="1"/>
        <c:lblAlgn val="ctr"/>
        <c:lblOffset val="100"/>
      </c:catAx>
      <c:valAx>
        <c:axId val="7585049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8405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Wealth_BEL!$B$40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Wealth_BEL!$D$38:$X$38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Wealth_BEL!$D$40:$X$40</c:f>
              <c:numCache>
                <c:formatCode>_(* #,##0_);_(* \(#,##0\);_(* "-"??_);_(@_)</c:formatCode>
                <c:ptCount val="21"/>
                <c:pt idx="0">
                  <c:v>82196.738342590412</c:v>
                </c:pt>
                <c:pt idx="1">
                  <c:v>84438.454745073104</c:v>
                </c:pt>
                <c:pt idx="2">
                  <c:v>86624.441708494764</c:v>
                </c:pt>
                <c:pt idx="3">
                  <c:v>88560.725231693024</c:v>
                </c:pt>
                <c:pt idx="4">
                  <c:v>90440.685248761773</c:v>
                </c:pt>
                <c:pt idx="5">
                  <c:v>92446.441418845963</c:v>
                </c:pt>
                <c:pt idx="6">
                  <c:v>94486.21505611093</c:v>
                </c:pt>
                <c:pt idx="7">
                  <c:v>96809.164591899433</c:v>
                </c:pt>
                <c:pt idx="8">
                  <c:v>99234.514221675301</c:v>
                </c:pt>
                <c:pt idx="9">
                  <c:v>101675.0176874951</c:v>
                </c:pt>
                <c:pt idx="10">
                  <c:v>104258.47035506221</c:v>
                </c:pt>
                <c:pt idx="11">
                  <c:v>106697.89650701114</c:v>
                </c:pt>
                <c:pt idx="12">
                  <c:v>108623.29270850298</c:v>
                </c:pt>
                <c:pt idx="13">
                  <c:v>110374.96592724025</c:v>
                </c:pt>
                <c:pt idx="14">
                  <c:v>112484.7779899287</c:v>
                </c:pt>
                <c:pt idx="15">
                  <c:v>114883.86581709249</c:v>
                </c:pt>
                <c:pt idx="16">
                  <c:v>117301.97400196218</c:v>
                </c:pt>
                <c:pt idx="17">
                  <c:v>119994.40220181174</c:v>
                </c:pt>
                <c:pt idx="18">
                  <c:v>122683.13062257112</c:v>
                </c:pt>
                <c:pt idx="19">
                  <c:v>124599.14247342876</c:v>
                </c:pt>
                <c:pt idx="20">
                  <c:v>126427.80853534251</c:v>
                </c:pt>
              </c:numCache>
            </c:numRef>
          </c:val>
        </c:ser>
        <c:ser>
          <c:idx val="1"/>
          <c:order val="1"/>
          <c:tx>
            <c:strRef>
              <c:f>Wealth_BEL!$B$41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Wealth_BEL!$D$38:$X$38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Wealth_BEL!$D$41:$X$41</c:f>
              <c:numCache>
                <c:formatCode>General</c:formatCode>
                <c:ptCount val="21"/>
                <c:pt idx="0">
                  <c:v>261923.41111887194</c:v>
                </c:pt>
                <c:pt idx="1">
                  <c:v>265499.38906302396</c:v>
                </c:pt>
                <c:pt idx="2">
                  <c:v>267446.76896186953</c:v>
                </c:pt>
                <c:pt idx="3">
                  <c:v>268650.18261136574</c:v>
                </c:pt>
                <c:pt idx="4">
                  <c:v>271443.38026998349</c:v>
                </c:pt>
                <c:pt idx="5">
                  <c:v>274112.77042090899</c:v>
                </c:pt>
                <c:pt idx="6">
                  <c:v>273767.72351487709</c:v>
                </c:pt>
                <c:pt idx="7">
                  <c:v>275324.84209175332</c:v>
                </c:pt>
                <c:pt idx="8">
                  <c:v>277326.10110286454</c:v>
                </c:pt>
                <c:pt idx="9">
                  <c:v>282670.06483512436</c:v>
                </c:pt>
                <c:pt idx="10">
                  <c:v>283421.02837906952</c:v>
                </c:pt>
                <c:pt idx="11">
                  <c:v>282219.05489419907</c:v>
                </c:pt>
                <c:pt idx="12">
                  <c:v>285386.12379009672</c:v>
                </c:pt>
                <c:pt idx="13">
                  <c:v>287591.57830913388</c:v>
                </c:pt>
                <c:pt idx="14">
                  <c:v>291970.09121142089</c:v>
                </c:pt>
                <c:pt idx="15">
                  <c:v>297307.58279879228</c:v>
                </c:pt>
                <c:pt idx="16">
                  <c:v>296941.14140504814</c:v>
                </c:pt>
                <c:pt idx="17">
                  <c:v>293042.55301774247</c:v>
                </c:pt>
                <c:pt idx="18">
                  <c:v>293258.81373972428</c:v>
                </c:pt>
                <c:pt idx="19">
                  <c:v>293694.82462220005</c:v>
                </c:pt>
                <c:pt idx="20">
                  <c:v>296248.85967178398</c:v>
                </c:pt>
              </c:numCache>
            </c:numRef>
          </c:val>
        </c:ser>
        <c:ser>
          <c:idx val="2"/>
          <c:order val="2"/>
          <c:tx>
            <c:strRef>
              <c:f>Wealth_BEL!$B$42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Wealth_BEL!$D$38:$X$38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Wealth_BEL!$D$42:$X$42</c:f>
              <c:numCache>
                <c:formatCode>_(* #,##0_);_(* \(#,##0\);_(* "-"??_);_(@_)</c:formatCode>
                <c:ptCount val="21"/>
                <c:pt idx="0">
                  <c:v>338.64811954398169</c:v>
                </c:pt>
                <c:pt idx="1">
                  <c:v>348.50825969604989</c:v>
                </c:pt>
                <c:pt idx="2">
                  <c:v>358.28455784780232</c:v>
                </c:pt>
                <c:pt idx="3">
                  <c:v>368.02541131253429</c:v>
                </c:pt>
                <c:pt idx="4">
                  <c:v>377.79428015338004</c:v>
                </c:pt>
                <c:pt idx="5">
                  <c:v>387.63306015180893</c:v>
                </c:pt>
                <c:pt idx="6">
                  <c:v>397.58672692957737</c:v>
                </c:pt>
                <c:pt idx="7">
                  <c:v>407.63002100989405</c:v>
                </c:pt>
                <c:pt idx="8">
                  <c:v>417.64065584003561</c:v>
                </c:pt>
                <c:pt idx="9">
                  <c:v>427.43336540918659</c:v>
                </c:pt>
                <c:pt idx="10">
                  <c:v>436.86178326742879</c:v>
                </c:pt>
                <c:pt idx="11">
                  <c:v>443.73042497239641</c:v>
                </c:pt>
                <c:pt idx="12">
                  <c:v>450.23584107165942</c:v>
                </c:pt>
                <c:pt idx="13">
                  <c:v>456.40700129167953</c:v>
                </c:pt>
                <c:pt idx="14">
                  <c:v>462.30519633293216</c:v>
                </c:pt>
                <c:pt idx="15">
                  <c:v>467.99259917899593</c:v>
                </c:pt>
                <c:pt idx="16">
                  <c:v>468.09460851313531</c:v>
                </c:pt>
                <c:pt idx="17">
                  <c:v>468.06300673403581</c:v>
                </c:pt>
                <c:pt idx="18">
                  <c:v>468.04750066018698</c:v>
                </c:pt>
                <c:pt idx="19">
                  <c:v>468.235794555925</c:v>
                </c:pt>
                <c:pt idx="20">
                  <c:v>468.75624033225648</c:v>
                </c:pt>
              </c:numCache>
            </c:numRef>
          </c:val>
        </c:ser>
        <c:overlap val="100"/>
        <c:axId val="76752384"/>
        <c:axId val="76753920"/>
      </c:barChart>
      <c:catAx>
        <c:axId val="7675238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753920"/>
        <c:crosses val="autoZero"/>
        <c:auto val="1"/>
        <c:lblAlgn val="ctr"/>
        <c:lblOffset val="100"/>
      </c:catAx>
      <c:valAx>
        <c:axId val="7675392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752384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Wealth_BEL!$B$67:$B$69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Wealth_BEL!$C$67:$C$69</c:f>
              <c:numCache>
                <c:formatCode>_(* #,##0_);_(* \(#,##0\);_(* "-"??_);_(@_)</c:formatCode>
                <c:ptCount val="3"/>
                <c:pt idx="0">
                  <c:v>26.820160050674808</c:v>
                </c:pt>
                <c:pt idx="1">
                  <c:v>73.070566636924042</c:v>
                </c:pt>
                <c:pt idx="2">
                  <c:v>0.10927331240114446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Wealth_BEL!$B$72:$B$75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Wealth_BEL!$C$72:$C$75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100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3427027121850.5859</v>
      </c>
      <c r="E7" s="13">
        <f t="shared" ref="E7:X7" si="0">+E8+E9+E10</f>
        <v>3494570491292.7261</v>
      </c>
      <c r="F7" s="13">
        <f t="shared" si="0"/>
        <v>3545878897696.2959</v>
      </c>
      <c r="G7" s="13">
        <f t="shared" si="0"/>
        <v>3587261895038.2461</v>
      </c>
      <c r="H7" s="13">
        <f t="shared" si="0"/>
        <v>3643459160521.3574</v>
      </c>
      <c r="I7" s="13">
        <f t="shared" si="0"/>
        <v>3698777594341.7568</v>
      </c>
      <c r="J7" s="13">
        <f t="shared" si="0"/>
        <v>3722713883551.2295</v>
      </c>
      <c r="K7" s="13">
        <f t="shared" si="0"/>
        <v>3767659608315.8413</v>
      </c>
      <c r="L7" s="13">
        <f t="shared" si="0"/>
        <v>3818281943370.4419</v>
      </c>
      <c r="M7" s="13">
        <f t="shared" si="0"/>
        <v>3904814241835.1094</v>
      </c>
      <c r="N7" s="13">
        <f t="shared" si="0"/>
        <v>3949349439855.1309</v>
      </c>
      <c r="O7" s="13">
        <f t="shared" si="0"/>
        <v>3975864713347.1523</v>
      </c>
      <c r="P7" s="13">
        <f t="shared" si="0"/>
        <v>4044799136582.2979</v>
      </c>
      <c r="Q7" s="13">
        <f t="shared" si="0"/>
        <v>4104994696280.4038</v>
      </c>
      <c r="R7" s="13">
        <f t="shared" si="0"/>
        <v>4193724340816.5757</v>
      </c>
      <c r="S7" s="13">
        <f t="shared" si="0"/>
        <v>4297521666636.8882</v>
      </c>
      <c r="T7" s="13">
        <f t="shared" si="0"/>
        <v>4344097021934.1377</v>
      </c>
      <c r="U7" s="13">
        <f t="shared" si="0"/>
        <v>4357829318872.4399</v>
      </c>
      <c r="V7" s="13">
        <f t="shared" si="0"/>
        <v>4414848274199.6963</v>
      </c>
      <c r="W7" s="13">
        <f t="shared" si="0"/>
        <v>4464397881755.6797</v>
      </c>
      <c r="X7" s="13">
        <f t="shared" si="0"/>
        <v>4532761714279.1914</v>
      </c>
    </row>
    <row r="8" spans="1:24" s="22" customFormat="1" ht="15.75">
      <c r="A8" s="19">
        <v>1</v>
      </c>
      <c r="B8" s="20" t="s">
        <v>5</v>
      </c>
      <c r="C8" s="20"/>
      <c r="D8" s="21">
        <v>817776911508.46045</v>
      </c>
      <c r="E8" s="21">
        <v>842385467034.64148</v>
      </c>
      <c r="F8" s="21">
        <v>866631541714.94287</v>
      </c>
      <c r="G8" s="21">
        <v>888448634625.26392</v>
      </c>
      <c r="H8" s="21">
        <v>909609814669.2937</v>
      </c>
      <c r="I8" s="21">
        <v>931848388803.90698</v>
      </c>
      <c r="J8" s="21">
        <v>954139940989.89917</v>
      </c>
      <c r="K8" s="21">
        <v>979069030710.3988</v>
      </c>
      <c r="L8" s="21">
        <v>1005111960174.9141</v>
      </c>
      <c r="M8" s="21">
        <v>1031835800924.2623</v>
      </c>
      <c r="N8" s="21">
        <v>1060901248656.4808</v>
      </c>
      <c r="O8" s="21">
        <v>1089520389477.7687</v>
      </c>
      <c r="P8" s="21">
        <v>1113825959015.3071</v>
      </c>
      <c r="Q8" s="21">
        <v>1137205194444.6763</v>
      </c>
      <c r="R8" s="21">
        <v>1165004058248.2454</v>
      </c>
      <c r="S8" s="21">
        <v>1196424589347.157</v>
      </c>
      <c r="T8" s="21">
        <v>1228737356556.7358</v>
      </c>
      <c r="U8" s="21">
        <v>1264591966159.5608</v>
      </c>
      <c r="V8" s="21">
        <v>1300707038943.3132</v>
      </c>
      <c r="W8" s="21">
        <v>1328343732762.3904</v>
      </c>
      <c r="X8" s="21">
        <v>1354303029265.9524</v>
      </c>
    </row>
    <row r="9" spans="1:24" s="22" customFormat="1" ht="15.75">
      <c r="A9" s="19">
        <v>2</v>
      </c>
      <c r="B9" s="20" t="s">
        <v>38</v>
      </c>
      <c r="C9" s="20"/>
      <c r="D9" s="21">
        <v>2605880993766.4683</v>
      </c>
      <c r="E9" s="21">
        <v>2648708192594.1724</v>
      </c>
      <c r="F9" s="21">
        <v>2675662909229.186</v>
      </c>
      <c r="G9" s="21">
        <v>2695121198572.5605</v>
      </c>
      <c r="H9" s="21">
        <v>2730049668923.3867</v>
      </c>
      <c r="I9" s="21">
        <v>2763021913520.9185</v>
      </c>
      <c r="J9" s="21">
        <v>2764559035456.144</v>
      </c>
      <c r="K9" s="21">
        <v>2784468055412.001</v>
      </c>
      <c r="L9" s="21">
        <v>2808939845913.8315</v>
      </c>
      <c r="M9" s="21">
        <v>2868640688540.896</v>
      </c>
      <c r="N9" s="21">
        <v>2884002823740.4438</v>
      </c>
      <c r="O9" s="21">
        <v>2881813275355.1587</v>
      </c>
      <c r="P9" s="21">
        <v>2926356447996.7461</v>
      </c>
      <c r="Q9" s="21">
        <v>2963087091209.4634</v>
      </c>
      <c r="R9" s="21">
        <v>3023932190886.0469</v>
      </c>
      <c r="S9" s="21">
        <v>3096223304551.4277</v>
      </c>
      <c r="T9" s="21">
        <v>3110456377629.8892</v>
      </c>
      <c r="U9" s="21">
        <v>3088304549956.1567</v>
      </c>
      <c r="V9" s="21">
        <v>3109178917490.4517</v>
      </c>
      <c r="W9" s="21">
        <v>3131062316218.1475</v>
      </c>
      <c r="X9" s="21">
        <v>3173437337228.8887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3369216575.6573453</v>
      </c>
      <c r="E10" s="21">
        <f t="shared" ref="E10:X10" si="1">+E13+E16+E19+E23</f>
        <v>3476831663.9121952</v>
      </c>
      <c r="F10" s="21">
        <f t="shared" si="1"/>
        <v>3584446752.1670451</v>
      </c>
      <c r="G10" s="21">
        <f t="shared" si="1"/>
        <v>3692061840.4218941</v>
      </c>
      <c r="H10" s="21">
        <f t="shared" si="1"/>
        <v>3799676928.676744</v>
      </c>
      <c r="I10" s="21">
        <f t="shared" si="1"/>
        <v>3907292016.9315939</v>
      </c>
      <c r="J10" s="21">
        <f t="shared" si="1"/>
        <v>4014907105.1864433</v>
      </c>
      <c r="K10" s="21">
        <f t="shared" si="1"/>
        <v>4122522193.4412937</v>
      </c>
      <c r="L10" s="21">
        <f t="shared" si="1"/>
        <v>4230137281.6961432</v>
      </c>
      <c r="M10" s="21">
        <f t="shared" si="1"/>
        <v>4337752369.9509926</v>
      </c>
      <c r="N10" s="21">
        <f t="shared" si="1"/>
        <v>4445367458.205843</v>
      </c>
      <c r="O10" s="21">
        <f t="shared" si="1"/>
        <v>4531048514.2253323</v>
      </c>
      <c r="P10" s="21">
        <f t="shared" si="1"/>
        <v>4616729570.2448215</v>
      </c>
      <c r="Q10" s="21">
        <f t="shared" si="1"/>
        <v>4702410626.2643127</v>
      </c>
      <c r="R10" s="21">
        <f t="shared" si="1"/>
        <v>4788091682.283803</v>
      </c>
      <c r="S10" s="21">
        <f t="shared" si="1"/>
        <v>4873772738.3032923</v>
      </c>
      <c r="T10" s="21">
        <f t="shared" si="1"/>
        <v>4903287747.5128326</v>
      </c>
      <c r="U10" s="21">
        <f t="shared" si="1"/>
        <v>4932802756.722373</v>
      </c>
      <c r="V10" s="21">
        <f t="shared" si="1"/>
        <v>4962317765.9319134</v>
      </c>
      <c r="W10" s="21">
        <f t="shared" si="1"/>
        <v>4991832775.1414528</v>
      </c>
      <c r="X10" s="21">
        <f t="shared" si="1"/>
        <v>5021347784.3509932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3369216575.6573453</v>
      </c>
      <c r="E11" s="38">
        <f t="shared" ref="E11:X11" si="2">+E13+E16</f>
        <v>3476831663.9121952</v>
      </c>
      <c r="F11" s="38">
        <f t="shared" si="2"/>
        <v>3584446752.1670451</v>
      </c>
      <c r="G11" s="38">
        <f t="shared" si="2"/>
        <v>3692061840.4218941</v>
      </c>
      <c r="H11" s="38">
        <f t="shared" si="2"/>
        <v>3799676928.676744</v>
      </c>
      <c r="I11" s="38">
        <f t="shared" si="2"/>
        <v>3907292016.9315939</v>
      </c>
      <c r="J11" s="38">
        <f t="shared" si="2"/>
        <v>4014907105.1864433</v>
      </c>
      <c r="K11" s="38">
        <f t="shared" si="2"/>
        <v>4122522193.4412937</v>
      </c>
      <c r="L11" s="38">
        <f t="shared" si="2"/>
        <v>4230137281.6961432</v>
      </c>
      <c r="M11" s="38">
        <f t="shared" si="2"/>
        <v>4337752369.9509926</v>
      </c>
      <c r="N11" s="38">
        <f t="shared" si="2"/>
        <v>4445367458.205843</v>
      </c>
      <c r="O11" s="38">
        <f t="shared" si="2"/>
        <v>4531048514.2253323</v>
      </c>
      <c r="P11" s="38">
        <f t="shared" si="2"/>
        <v>4616729570.2448215</v>
      </c>
      <c r="Q11" s="38">
        <f t="shared" si="2"/>
        <v>4702410626.2643127</v>
      </c>
      <c r="R11" s="38">
        <f t="shared" si="2"/>
        <v>4788091682.283803</v>
      </c>
      <c r="S11" s="38">
        <f t="shared" si="2"/>
        <v>4873772738.3032923</v>
      </c>
      <c r="T11" s="38">
        <f t="shared" si="2"/>
        <v>4903287747.5128326</v>
      </c>
      <c r="U11" s="38">
        <f t="shared" si="2"/>
        <v>4932802756.722373</v>
      </c>
      <c r="V11" s="38">
        <f t="shared" si="2"/>
        <v>4962317765.9319134</v>
      </c>
      <c r="W11" s="38">
        <f t="shared" si="2"/>
        <v>4991832775.1414528</v>
      </c>
      <c r="X11" s="38">
        <f t="shared" si="2"/>
        <v>5021347784.3509932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0</v>
      </c>
      <c r="E13" s="13">
        <f t="shared" ref="E13:X13" si="4">+E14+E15</f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  <c r="X13" s="13">
        <f t="shared" si="4"/>
        <v>0</v>
      </c>
    </row>
    <row r="14" spans="1:24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ht="15.75">
      <c r="A16" s="15" t="s">
        <v>44</v>
      </c>
      <c r="B16" s="10" t="s">
        <v>11</v>
      </c>
      <c r="C16" s="10"/>
      <c r="D16" s="13">
        <f>+D17+D18</f>
        <v>3369216575.6573453</v>
      </c>
      <c r="E16" s="13">
        <f t="shared" ref="E16:X16" si="5">+E17+E18</f>
        <v>3476831663.9121952</v>
      </c>
      <c r="F16" s="13">
        <f t="shared" si="5"/>
        <v>3584446752.1670451</v>
      </c>
      <c r="G16" s="13">
        <f t="shared" si="5"/>
        <v>3692061840.4218941</v>
      </c>
      <c r="H16" s="13">
        <f t="shared" si="5"/>
        <v>3799676928.676744</v>
      </c>
      <c r="I16" s="13">
        <f t="shared" si="5"/>
        <v>3907292016.9315939</v>
      </c>
      <c r="J16" s="13">
        <f t="shared" si="5"/>
        <v>4014907105.1864433</v>
      </c>
      <c r="K16" s="13">
        <f t="shared" si="5"/>
        <v>4122522193.4412937</v>
      </c>
      <c r="L16" s="13">
        <f t="shared" si="5"/>
        <v>4230137281.6961432</v>
      </c>
      <c r="M16" s="13">
        <f t="shared" si="5"/>
        <v>4337752369.9509926</v>
      </c>
      <c r="N16" s="13">
        <f t="shared" si="5"/>
        <v>4445367458.205843</v>
      </c>
      <c r="O16" s="13">
        <f t="shared" si="5"/>
        <v>4531048514.2253323</v>
      </c>
      <c r="P16" s="13">
        <f t="shared" si="5"/>
        <v>4616729570.2448215</v>
      </c>
      <c r="Q16" s="13">
        <f t="shared" si="5"/>
        <v>4702410626.2643127</v>
      </c>
      <c r="R16" s="13">
        <f t="shared" si="5"/>
        <v>4788091682.283803</v>
      </c>
      <c r="S16" s="13">
        <f t="shared" si="5"/>
        <v>4873772738.3032923</v>
      </c>
      <c r="T16" s="13">
        <f t="shared" si="5"/>
        <v>4903287747.5128326</v>
      </c>
      <c r="U16" s="13">
        <f t="shared" si="5"/>
        <v>4932802756.722373</v>
      </c>
      <c r="V16" s="13">
        <f t="shared" si="5"/>
        <v>4962317765.9319134</v>
      </c>
      <c r="W16" s="13">
        <f t="shared" si="5"/>
        <v>4991832775.1414528</v>
      </c>
      <c r="X16" s="13">
        <f t="shared" si="5"/>
        <v>5021347784.3509932</v>
      </c>
    </row>
    <row r="17" spans="1:24">
      <c r="A17" s="8" t="s">
        <v>45</v>
      </c>
      <c r="B17" s="2" t="s">
        <v>7</v>
      </c>
      <c r="C17" s="2"/>
      <c r="D17" s="14">
        <v>2401581473.6595063</v>
      </c>
      <c r="E17" s="14">
        <v>2497487926.2808471</v>
      </c>
      <c r="F17" s="14">
        <v>2593394378.9021883</v>
      </c>
      <c r="G17" s="14">
        <v>2689300831.5235286</v>
      </c>
      <c r="H17" s="14">
        <v>2785207284.1448698</v>
      </c>
      <c r="I17" s="14">
        <v>2881113736.7662106</v>
      </c>
      <c r="J17" s="14">
        <v>2977020189.3875513</v>
      </c>
      <c r="K17" s="14">
        <v>3072926642.0088925</v>
      </c>
      <c r="L17" s="14">
        <v>3168833094.6302333</v>
      </c>
      <c r="M17" s="14">
        <v>3264739547.251574</v>
      </c>
      <c r="N17" s="14">
        <v>3360645999.8729153</v>
      </c>
      <c r="O17" s="14">
        <v>3431440362.0155153</v>
      </c>
      <c r="P17" s="14">
        <v>3502234724.1581149</v>
      </c>
      <c r="Q17" s="14">
        <v>3573029086.3007154</v>
      </c>
      <c r="R17" s="14">
        <v>3643823448.443316</v>
      </c>
      <c r="S17" s="14">
        <v>3714617810.5859156</v>
      </c>
      <c r="T17" s="14">
        <v>3739867531.1003919</v>
      </c>
      <c r="U17" s="14">
        <v>3765117251.6148682</v>
      </c>
      <c r="V17" s="14">
        <v>3790366972.1293445</v>
      </c>
      <c r="W17" s="14">
        <v>3815616692.6438203</v>
      </c>
      <c r="X17" s="14">
        <v>3840866413.1582971</v>
      </c>
    </row>
    <row r="18" spans="1:24">
      <c r="A18" s="8" t="s">
        <v>46</v>
      </c>
      <c r="B18" s="2" t="s">
        <v>62</v>
      </c>
      <c r="C18" s="2"/>
      <c r="D18" s="14">
        <v>967635101.99783897</v>
      </c>
      <c r="E18" s="14">
        <v>979343737.63134789</v>
      </c>
      <c r="F18" s="14">
        <v>991052373.2648567</v>
      </c>
      <c r="G18" s="14">
        <v>1002761008.8983655</v>
      </c>
      <c r="H18" s="14">
        <v>1014469644.5318742</v>
      </c>
      <c r="I18" s="14">
        <v>1026178280.1653832</v>
      </c>
      <c r="J18" s="14">
        <v>1037886915.798892</v>
      </c>
      <c r="K18" s="14">
        <v>1049595551.4324009</v>
      </c>
      <c r="L18" s="14">
        <v>1061304187.0659097</v>
      </c>
      <c r="M18" s="14">
        <v>1073012822.6994185</v>
      </c>
      <c r="N18" s="14">
        <v>1084721458.3329275</v>
      </c>
      <c r="O18" s="14">
        <v>1099608152.2098172</v>
      </c>
      <c r="P18" s="14">
        <v>1114494846.0867071</v>
      </c>
      <c r="Q18" s="14">
        <v>1129381539.9635971</v>
      </c>
      <c r="R18" s="14">
        <v>1144268233.840487</v>
      </c>
      <c r="S18" s="14">
        <v>1159154927.7173769</v>
      </c>
      <c r="T18" s="14">
        <v>1163420216.4124408</v>
      </c>
      <c r="U18" s="14">
        <v>1167685505.1075046</v>
      </c>
      <c r="V18" s="14">
        <v>1171950793.8025684</v>
      </c>
      <c r="W18" s="14">
        <v>1176216082.4976323</v>
      </c>
      <c r="X18" s="14">
        <v>1180481371.1926961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279843707175.5459</v>
      </c>
      <c r="E35" s="11">
        <v>284973450244.98828</v>
      </c>
      <c r="F35" s="11">
        <v>289335410068.14899</v>
      </c>
      <c r="G35" s="11">
        <v>286552370617.56952</v>
      </c>
      <c r="H35" s="11">
        <v>295799333859.37421</v>
      </c>
      <c r="I35" s="11">
        <v>302853429836.34277</v>
      </c>
      <c r="J35" s="11">
        <v>307167338208.2276</v>
      </c>
      <c r="K35" s="11">
        <v>318639630900.86047</v>
      </c>
      <c r="L35" s="11">
        <v>324785977217.33081</v>
      </c>
      <c r="M35" s="11">
        <v>336282395662.33893</v>
      </c>
      <c r="N35" s="11">
        <v>348623215440.48151</v>
      </c>
      <c r="O35" s="11">
        <v>351438964333.68152</v>
      </c>
      <c r="P35" s="11">
        <v>356218101775.85431</v>
      </c>
      <c r="Q35" s="11">
        <v>359091429139.92932</v>
      </c>
      <c r="R35" s="11">
        <v>370831343580.56012</v>
      </c>
      <c r="S35" s="11">
        <v>377253395015.66931</v>
      </c>
      <c r="T35" s="11">
        <v>387445903596.47809</v>
      </c>
      <c r="U35" s="11">
        <v>398681540068.64642</v>
      </c>
      <c r="V35" s="11">
        <v>402495647415.80847</v>
      </c>
      <c r="W35" s="11">
        <v>391062403621.34998</v>
      </c>
      <c r="X35" s="11">
        <v>399921156046.36121</v>
      </c>
    </row>
    <row r="36" spans="1:24" ht="15.75">
      <c r="A36" s="25">
        <v>5</v>
      </c>
      <c r="B36" s="9" t="s">
        <v>9</v>
      </c>
      <c r="C36" s="10"/>
      <c r="D36" s="11">
        <v>9949019</v>
      </c>
      <c r="E36" s="11">
        <v>9976325</v>
      </c>
      <c r="F36" s="11">
        <v>10004469</v>
      </c>
      <c r="G36" s="11">
        <v>10032084</v>
      </c>
      <c r="H36" s="11">
        <v>10057529</v>
      </c>
      <c r="I36" s="11">
        <v>10079872.999999998</v>
      </c>
      <c r="J36" s="11">
        <v>10098192.000000002</v>
      </c>
      <c r="K36" s="11">
        <v>10113391.999999998</v>
      </c>
      <c r="L36" s="11">
        <v>10128652.999999998</v>
      </c>
      <c r="M36" s="11">
        <v>10148371</v>
      </c>
      <c r="N36" s="11">
        <v>10175684</v>
      </c>
      <c r="O36" s="11">
        <v>10211264</v>
      </c>
      <c r="P36" s="11">
        <v>10254024.999999998</v>
      </c>
      <c r="Q36" s="11">
        <v>10303107.999999998</v>
      </c>
      <c r="R36" s="11">
        <v>10356992.999999998</v>
      </c>
      <c r="S36" s="11">
        <v>10414209</v>
      </c>
      <c r="T36" s="11">
        <v>10474993</v>
      </c>
      <c r="U36" s="11">
        <v>10538757.999999998</v>
      </c>
      <c r="V36" s="11">
        <v>10602167.000000002</v>
      </c>
      <c r="W36" s="11">
        <v>10660937.999999998</v>
      </c>
      <c r="X36" s="11">
        <v>10712066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344458.79758100631</v>
      </c>
      <c r="E39" s="11">
        <f t="shared" si="8"/>
        <v>350286.35206779308</v>
      </c>
      <c r="F39" s="11">
        <f t="shared" si="8"/>
        <v>354429.49522821209</v>
      </c>
      <c r="G39" s="11">
        <f t="shared" si="8"/>
        <v>357578.93325437128</v>
      </c>
      <c r="H39" s="11">
        <f t="shared" si="8"/>
        <v>362261.85979889863</v>
      </c>
      <c r="I39" s="11">
        <f t="shared" si="8"/>
        <v>366946.84489990672</v>
      </c>
      <c r="J39" s="11">
        <f t="shared" si="8"/>
        <v>368651.52529791754</v>
      </c>
      <c r="K39" s="11">
        <f t="shared" si="8"/>
        <v>372541.6367046627</v>
      </c>
      <c r="L39" s="11">
        <f t="shared" si="8"/>
        <v>376978.25598037988</v>
      </c>
      <c r="M39" s="11">
        <f t="shared" si="8"/>
        <v>384772.51588802866</v>
      </c>
      <c r="N39" s="11">
        <f t="shared" si="8"/>
        <v>388116.36051739921</v>
      </c>
      <c r="O39" s="11">
        <f t="shared" si="8"/>
        <v>389360.68182618258</v>
      </c>
      <c r="P39" s="11">
        <f t="shared" si="8"/>
        <v>394459.65233967133</v>
      </c>
      <c r="Q39" s="11">
        <f t="shared" si="8"/>
        <v>398422.95123766584</v>
      </c>
      <c r="R39" s="11">
        <f t="shared" si="8"/>
        <v>404917.17439768248</v>
      </c>
      <c r="S39" s="11">
        <f t="shared" si="8"/>
        <v>412659.44121506379</v>
      </c>
      <c r="T39" s="11">
        <f t="shared" si="8"/>
        <v>414711.21001552342</v>
      </c>
      <c r="U39" s="11">
        <f t="shared" si="8"/>
        <v>413505.0182262882</v>
      </c>
      <c r="V39" s="11">
        <f t="shared" si="8"/>
        <v>416409.9918629555</v>
      </c>
      <c r="W39" s="11">
        <f t="shared" si="8"/>
        <v>418762.20289018477</v>
      </c>
      <c r="X39" s="11">
        <f t="shared" si="8"/>
        <v>423145.4244474587</v>
      </c>
    </row>
    <row r="40" spans="1:24" ht="15.75">
      <c r="B40" s="20" t="s">
        <v>5</v>
      </c>
      <c r="C40" s="7"/>
      <c r="D40" s="11">
        <f t="shared" ref="D40:X40" si="9">+D8/D36</f>
        <v>82196.738342590412</v>
      </c>
      <c r="E40" s="11">
        <f t="shared" si="9"/>
        <v>84438.454745073104</v>
      </c>
      <c r="F40" s="11">
        <f t="shared" si="9"/>
        <v>86624.441708494764</v>
      </c>
      <c r="G40" s="11">
        <f t="shared" si="9"/>
        <v>88560.725231693024</v>
      </c>
      <c r="H40" s="11">
        <f t="shared" si="9"/>
        <v>90440.685248761773</v>
      </c>
      <c r="I40" s="11">
        <f t="shared" si="9"/>
        <v>92446.441418845963</v>
      </c>
      <c r="J40" s="11">
        <f t="shared" si="9"/>
        <v>94486.21505611093</v>
      </c>
      <c r="K40" s="11">
        <f t="shared" si="9"/>
        <v>96809.164591899433</v>
      </c>
      <c r="L40" s="11">
        <f t="shared" si="9"/>
        <v>99234.514221675301</v>
      </c>
      <c r="M40" s="11">
        <f t="shared" si="9"/>
        <v>101675.0176874951</v>
      </c>
      <c r="N40" s="11">
        <f t="shared" si="9"/>
        <v>104258.47035506221</v>
      </c>
      <c r="O40" s="11">
        <f t="shared" si="9"/>
        <v>106697.89650701114</v>
      </c>
      <c r="P40" s="11">
        <f t="shared" si="9"/>
        <v>108623.29270850298</v>
      </c>
      <c r="Q40" s="11">
        <f t="shared" si="9"/>
        <v>110374.96592724025</v>
      </c>
      <c r="R40" s="11">
        <f t="shared" si="9"/>
        <v>112484.7779899287</v>
      </c>
      <c r="S40" s="11">
        <f t="shared" si="9"/>
        <v>114883.86581709249</v>
      </c>
      <c r="T40" s="11">
        <f t="shared" si="9"/>
        <v>117301.97400196218</v>
      </c>
      <c r="U40" s="11">
        <f t="shared" si="9"/>
        <v>119994.40220181174</v>
      </c>
      <c r="V40" s="11">
        <f t="shared" si="9"/>
        <v>122683.13062257112</v>
      </c>
      <c r="W40" s="11">
        <f t="shared" si="9"/>
        <v>124599.14247342876</v>
      </c>
      <c r="X40" s="11">
        <f t="shared" si="9"/>
        <v>126427.80853534251</v>
      </c>
    </row>
    <row r="41" spans="1:24" ht="15.75">
      <c r="B41" s="20" t="s">
        <v>38</v>
      </c>
      <c r="C41" s="7"/>
      <c r="D41" s="37">
        <f>+D9/D36</f>
        <v>261923.41111887194</v>
      </c>
      <c r="E41" s="37">
        <f t="shared" ref="E41:X41" si="10">+E9/E36</f>
        <v>265499.38906302396</v>
      </c>
      <c r="F41" s="37">
        <f t="shared" si="10"/>
        <v>267446.76896186953</v>
      </c>
      <c r="G41" s="37">
        <f t="shared" si="10"/>
        <v>268650.18261136574</v>
      </c>
      <c r="H41" s="37">
        <f t="shared" si="10"/>
        <v>271443.38026998349</v>
      </c>
      <c r="I41" s="37">
        <f t="shared" si="10"/>
        <v>274112.77042090899</v>
      </c>
      <c r="J41" s="37">
        <f t="shared" si="10"/>
        <v>273767.72351487709</v>
      </c>
      <c r="K41" s="37">
        <f t="shared" si="10"/>
        <v>275324.84209175332</v>
      </c>
      <c r="L41" s="37">
        <f t="shared" si="10"/>
        <v>277326.10110286454</v>
      </c>
      <c r="M41" s="37">
        <f t="shared" si="10"/>
        <v>282670.06483512436</v>
      </c>
      <c r="N41" s="37">
        <f t="shared" si="10"/>
        <v>283421.02837906952</v>
      </c>
      <c r="O41" s="37">
        <f t="shared" si="10"/>
        <v>282219.05489419907</v>
      </c>
      <c r="P41" s="37">
        <f t="shared" si="10"/>
        <v>285386.12379009672</v>
      </c>
      <c r="Q41" s="37">
        <f t="shared" si="10"/>
        <v>287591.57830913388</v>
      </c>
      <c r="R41" s="37">
        <f t="shared" si="10"/>
        <v>291970.09121142089</v>
      </c>
      <c r="S41" s="37">
        <f t="shared" si="10"/>
        <v>297307.58279879228</v>
      </c>
      <c r="T41" s="37">
        <f t="shared" si="10"/>
        <v>296941.14140504814</v>
      </c>
      <c r="U41" s="37">
        <f t="shared" si="10"/>
        <v>293042.55301774247</v>
      </c>
      <c r="V41" s="37">
        <f t="shared" si="10"/>
        <v>293258.81373972428</v>
      </c>
      <c r="W41" s="37">
        <f t="shared" si="10"/>
        <v>293694.82462220005</v>
      </c>
      <c r="X41" s="37">
        <f t="shared" si="10"/>
        <v>296248.85967178398</v>
      </c>
    </row>
    <row r="42" spans="1:24" ht="15.75">
      <c r="B42" s="20" t="s">
        <v>10</v>
      </c>
      <c r="C42" s="9"/>
      <c r="D42" s="11">
        <f t="shared" ref="D42:X42" si="11">+D10/D36</f>
        <v>338.64811954398169</v>
      </c>
      <c r="E42" s="11">
        <f t="shared" si="11"/>
        <v>348.50825969604989</v>
      </c>
      <c r="F42" s="11">
        <f t="shared" si="11"/>
        <v>358.28455784780232</v>
      </c>
      <c r="G42" s="11">
        <f t="shared" si="11"/>
        <v>368.02541131253429</v>
      </c>
      <c r="H42" s="11">
        <f t="shared" si="11"/>
        <v>377.79428015338004</v>
      </c>
      <c r="I42" s="11">
        <f t="shared" si="11"/>
        <v>387.63306015180893</v>
      </c>
      <c r="J42" s="11">
        <f t="shared" si="11"/>
        <v>397.58672692957737</v>
      </c>
      <c r="K42" s="11">
        <f t="shared" si="11"/>
        <v>407.63002100989405</v>
      </c>
      <c r="L42" s="11">
        <f t="shared" si="11"/>
        <v>417.64065584003561</v>
      </c>
      <c r="M42" s="11">
        <f t="shared" si="11"/>
        <v>427.43336540918659</v>
      </c>
      <c r="N42" s="11">
        <f t="shared" si="11"/>
        <v>436.86178326742879</v>
      </c>
      <c r="O42" s="11">
        <f t="shared" si="11"/>
        <v>443.73042497239641</v>
      </c>
      <c r="P42" s="11">
        <f t="shared" si="11"/>
        <v>450.23584107165942</v>
      </c>
      <c r="Q42" s="11">
        <f t="shared" si="11"/>
        <v>456.40700129167953</v>
      </c>
      <c r="R42" s="11">
        <f t="shared" si="11"/>
        <v>462.30519633293216</v>
      </c>
      <c r="S42" s="11">
        <f t="shared" si="11"/>
        <v>467.99259917899593</v>
      </c>
      <c r="T42" s="11">
        <f t="shared" si="11"/>
        <v>468.09460851313531</v>
      </c>
      <c r="U42" s="11">
        <f t="shared" si="11"/>
        <v>468.06300673403581</v>
      </c>
      <c r="V42" s="11">
        <f t="shared" si="11"/>
        <v>468.04750066018698</v>
      </c>
      <c r="W42" s="11">
        <f t="shared" si="11"/>
        <v>468.235794555925</v>
      </c>
      <c r="X42" s="11">
        <f t="shared" si="11"/>
        <v>468.75624033225648</v>
      </c>
    </row>
    <row r="43" spans="1:24" ht="15.75">
      <c r="B43" s="26" t="s">
        <v>32</v>
      </c>
      <c r="C43" s="9"/>
      <c r="D43" s="11">
        <f t="shared" ref="D43:X43" si="12">+D11/D36</f>
        <v>338.64811954398169</v>
      </c>
      <c r="E43" s="11">
        <f t="shared" si="12"/>
        <v>348.50825969604989</v>
      </c>
      <c r="F43" s="11">
        <f t="shared" si="12"/>
        <v>358.28455784780232</v>
      </c>
      <c r="G43" s="11">
        <f t="shared" si="12"/>
        <v>368.02541131253429</v>
      </c>
      <c r="H43" s="11">
        <f t="shared" si="12"/>
        <v>377.79428015338004</v>
      </c>
      <c r="I43" s="11">
        <f t="shared" si="12"/>
        <v>387.63306015180893</v>
      </c>
      <c r="J43" s="11">
        <f t="shared" si="12"/>
        <v>397.58672692957737</v>
      </c>
      <c r="K43" s="11">
        <f t="shared" si="12"/>
        <v>407.63002100989405</v>
      </c>
      <c r="L43" s="11">
        <f t="shared" si="12"/>
        <v>417.64065584003561</v>
      </c>
      <c r="M43" s="11">
        <f t="shared" si="12"/>
        <v>427.43336540918659</v>
      </c>
      <c r="N43" s="11">
        <f t="shared" si="12"/>
        <v>436.86178326742879</v>
      </c>
      <c r="O43" s="11">
        <f t="shared" si="12"/>
        <v>443.73042497239641</v>
      </c>
      <c r="P43" s="11">
        <f t="shared" si="12"/>
        <v>450.23584107165942</v>
      </c>
      <c r="Q43" s="11">
        <f t="shared" si="12"/>
        <v>456.40700129167953</v>
      </c>
      <c r="R43" s="11">
        <f t="shared" si="12"/>
        <v>462.30519633293216</v>
      </c>
      <c r="S43" s="11">
        <f t="shared" si="12"/>
        <v>467.99259917899593</v>
      </c>
      <c r="T43" s="11">
        <f t="shared" si="12"/>
        <v>468.09460851313531</v>
      </c>
      <c r="U43" s="11">
        <f t="shared" si="12"/>
        <v>468.06300673403581</v>
      </c>
      <c r="V43" s="11">
        <f t="shared" si="12"/>
        <v>468.04750066018698</v>
      </c>
      <c r="W43" s="11">
        <f t="shared" si="12"/>
        <v>468.235794555925</v>
      </c>
      <c r="X43" s="11">
        <f t="shared" si="12"/>
        <v>468.75624033225648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  <c r="X45" s="11">
        <f t="shared" si="14"/>
        <v>0</v>
      </c>
    </row>
    <row r="46" spans="1:24" ht="15.75">
      <c r="B46" s="10" t="s">
        <v>11</v>
      </c>
      <c r="C46" s="9"/>
      <c r="D46" s="11">
        <f t="shared" ref="D46:X46" si="15">+D16/D36</f>
        <v>338.64811954398169</v>
      </c>
      <c r="E46" s="11">
        <f t="shared" si="15"/>
        <v>348.50825969604989</v>
      </c>
      <c r="F46" s="11">
        <f t="shared" si="15"/>
        <v>358.28455784780232</v>
      </c>
      <c r="G46" s="11">
        <f t="shared" si="15"/>
        <v>368.02541131253429</v>
      </c>
      <c r="H46" s="11">
        <f t="shared" si="15"/>
        <v>377.79428015338004</v>
      </c>
      <c r="I46" s="11">
        <f t="shared" si="15"/>
        <v>387.63306015180893</v>
      </c>
      <c r="J46" s="11">
        <f t="shared" si="15"/>
        <v>397.58672692957737</v>
      </c>
      <c r="K46" s="11">
        <f t="shared" si="15"/>
        <v>407.63002100989405</v>
      </c>
      <c r="L46" s="11">
        <f t="shared" si="15"/>
        <v>417.64065584003561</v>
      </c>
      <c r="M46" s="11">
        <f t="shared" si="15"/>
        <v>427.43336540918659</v>
      </c>
      <c r="N46" s="11">
        <f t="shared" si="15"/>
        <v>436.86178326742879</v>
      </c>
      <c r="O46" s="11">
        <f t="shared" si="15"/>
        <v>443.73042497239641</v>
      </c>
      <c r="P46" s="11">
        <f t="shared" si="15"/>
        <v>450.23584107165942</v>
      </c>
      <c r="Q46" s="11">
        <f t="shared" si="15"/>
        <v>456.40700129167953</v>
      </c>
      <c r="R46" s="11">
        <f t="shared" si="15"/>
        <v>462.30519633293216</v>
      </c>
      <c r="S46" s="11">
        <f t="shared" si="15"/>
        <v>467.99259917899593</v>
      </c>
      <c r="T46" s="11">
        <f t="shared" si="15"/>
        <v>468.09460851313531</v>
      </c>
      <c r="U46" s="11">
        <f t="shared" si="15"/>
        <v>468.06300673403581</v>
      </c>
      <c r="V46" s="11">
        <f t="shared" si="15"/>
        <v>468.04750066018698</v>
      </c>
      <c r="W46" s="11">
        <f t="shared" si="15"/>
        <v>468.235794555925</v>
      </c>
      <c r="X46" s="11">
        <f t="shared" si="15"/>
        <v>468.75624033225648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28127.768896164125</v>
      </c>
      <c r="E50" s="11">
        <f t="shared" ref="E50:X50" si="18">+E35/E36</f>
        <v>28564.972597122516</v>
      </c>
      <c r="F50" s="11">
        <f t="shared" si="18"/>
        <v>28920.616383353179</v>
      </c>
      <c r="G50" s="11">
        <f t="shared" si="18"/>
        <v>28563.593627961003</v>
      </c>
      <c r="H50" s="11">
        <f t="shared" si="18"/>
        <v>29410.736360727791</v>
      </c>
      <c r="I50" s="11">
        <f t="shared" si="18"/>
        <v>30045.361666396275</v>
      </c>
      <c r="J50" s="11">
        <f t="shared" si="18"/>
        <v>30418.052876022513</v>
      </c>
      <c r="K50" s="11">
        <f t="shared" si="18"/>
        <v>31506.702291462698</v>
      </c>
      <c r="L50" s="11">
        <f t="shared" si="18"/>
        <v>32066.058262370214</v>
      </c>
      <c r="M50" s="11">
        <f t="shared" si="18"/>
        <v>33136.588686237323</v>
      </c>
      <c r="N50" s="11">
        <f t="shared" si="18"/>
        <v>34260.420767830597</v>
      </c>
      <c r="O50" s="11">
        <f t="shared" si="18"/>
        <v>34416.793487435199</v>
      </c>
      <c r="P50" s="11">
        <f t="shared" si="18"/>
        <v>34739.343991832902</v>
      </c>
      <c r="Q50" s="11">
        <f t="shared" si="18"/>
        <v>34852.728821238154</v>
      </c>
      <c r="R50" s="11">
        <f t="shared" si="18"/>
        <v>35804.92364729417</v>
      </c>
      <c r="S50" s="11">
        <f t="shared" si="18"/>
        <v>36224.872673063248</v>
      </c>
      <c r="T50" s="11">
        <f t="shared" si="18"/>
        <v>36987.700478318038</v>
      </c>
      <c r="U50" s="11">
        <f t="shared" si="18"/>
        <v>37830.030831777949</v>
      </c>
      <c r="V50" s="11">
        <f t="shared" si="18"/>
        <v>37963.526457922082</v>
      </c>
      <c r="W50" s="11">
        <f t="shared" si="18"/>
        <v>36681.800759121761</v>
      </c>
      <c r="X50" s="11">
        <f t="shared" si="18"/>
        <v>37333.70911328974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1.6918001594708354</v>
      </c>
      <c r="F53" s="32">
        <f>IFERROR(((F39/$D39)-1)*100,0)</f>
        <v>2.8945980527209425</v>
      </c>
      <c r="G53" s="32">
        <f>IFERROR(((G39/$D39)-1)*100,0)</f>
        <v>3.8089129281941192</v>
      </c>
      <c r="H53" s="32">
        <f t="shared" ref="H53:X53" si="19">IFERROR(((H39/$D39)-1)*100,0)</f>
        <v>5.1684155965578293</v>
      </c>
      <c r="I53" s="32">
        <f t="shared" si="19"/>
        <v>6.5285158854483605</v>
      </c>
      <c r="J53" s="32">
        <f t="shared" si="19"/>
        <v>7.0234024756536728</v>
      </c>
      <c r="K53" s="32">
        <f t="shared" si="19"/>
        <v>8.1527425982064408</v>
      </c>
      <c r="L53" s="32">
        <f t="shared" si="19"/>
        <v>9.4407396843234856</v>
      </c>
      <c r="M53" s="32">
        <f t="shared" si="19"/>
        <v>11.703495045018197</v>
      </c>
      <c r="N53" s="32">
        <f t="shared" si="19"/>
        <v>12.674248195424864</v>
      </c>
      <c r="O53" s="32">
        <f t="shared" si="19"/>
        <v>13.03548771594858</v>
      </c>
      <c r="P53" s="32">
        <f t="shared" si="19"/>
        <v>14.515772310012288</v>
      </c>
      <c r="Q53" s="32">
        <f t="shared" si="19"/>
        <v>15.666359528520623</v>
      </c>
      <c r="R53" s="32">
        <f t="shared" si="19"/>
        <v>17.551700592712606</v>
      </c>
      <c r="S53" s="32">
        <f t="shared" si="19"/>
        <v>19.799361814243909</v>
      </c>
      <c r="T53" s="32">
        <f t="shared" si="19"/>
        <v>20.395011806309249</v>
      </c>
      <c r="U53" s="32">
        <f t="shared" si="19"/>
        <v>20.044841685033266</v>
      </c>
      <c r="V53" s="32">
        <f t="shared" si="19"/>
        <v>20.888185985445308</v>
      </c>
      <c r="W53" s="32">
        <f t="shared" si="19"/>
        <v>21.571057505565538</v>
      </c>
      <c r="X53" s="32">
        <f t="shared" si="19"/>
        <v>22.843552674234612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2.7272571244121302</v>
      </c>
      <c r="F54" s="32">
        <f t="shared" ref="F54:I54" si="21">IFERROR(((F40/$D40)-1)*100,0)</f>
        <v>5.3867141874291757</v>
      </c>
      <c r="G54" s="32">
        <f t="shared" si="21"/>
        <v>7.7423837215753633</v>
      </c>
      <c r="H54" s="32">
        <f t="shared" si="21"/>
        <v>10.029530456319513</v>
      </c>
      <c r="I54" s="32">
        <f t="shared" si="21"/>
        <v>12.469719946228874</v>
      </c>
      <c r="J54" s="32">
        <f t="shared" ref="J54:X54" si="22">IFERROR(((J40/$D40)-1)*100,0)</f>
        <v>14.951294858317631</v>
      </c>
      <c r="K54" s="32">
        <f t="shared" si="22"/>
        <v>17.777379667311632</v>
      </c>
      <c r="L54" s="32">
        <f t="shared" si="22"/>
        <v>20.72804374313808</v>
      </c>
      <c r="M54" s="32">
        <f t="shared" si="22"/>
        <v>23.697143874152935</v>
      </c>
      <c r="N54" s="32">
        <f t="shared" si="22"/>
        <v>26.840155044254921</v>
      </c>
      <c r="O54" s="32">
        <f t="shared" si="22"/>
        <v>29.807944522447571</v>
      </c>
      <c r="P54" s="32">
        <f t="shared" si="22"/>
        <v>32.150368614103009</v>
      </c>
      <c r="Q54" s="32">
        <f t="shared" si="22"/>
        <v>34.281442491312617</v>
      </c>
      <c r="R54" s="32">
        <f t="shared" si="22"/>
        <v>36.848225681534721</v>
      </c>
      <c r="S54" s="32">
        <f t="shared" si="22"/>
        <v>39.766939824624629</v>
      </c>
      <c r="T54" s="32">
        <f t="shared" si="22"/>
        <v>42.708794007197135</v>
      </c>
      <c r="U54" s="32">
        <f t="shared" si="22"/>
        <v>45.984384078213949</v>
      </c>
      <c r="V54" s="32">
        <f t="shared" si="22"/>
        <v>49.255473022829911</v>
      </c>
      <c r="W54" s="32">
        <f t="shared" si="22"/>
        <v>51.586480176510172</v>
      </c>
      <c r="X54" s="39">
        <f t="shared" si="22"/>
        <v>53.811223029799571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1.3652761808791158</v>
      </c>
      <c r="F55" s="32">
        <f t="shared" ref="F55:I55" si="23">IFERROR(((F41/$D41)-1)*100,0)</f>
        <v>2.1087682919992412</v>
      </c>
      <c r="G55" s="32">
        <f t="shared" si="23"/>
        <v>2.5682207878091834</v>
      </c>
      <c r="H55" s="32">
        <f t="shared" si="23"/>
        <v>3.6346385038453111</v>
      </c>
      <c r="I55" s="32">
        <f t="shared" si="23"/>
        <v>4.6537876282105151</v>
      </c>
      <c r="J55" s="32">
        <f t="shared" ref="J55:X55" si="24">IFERROR(((J41/$D41)-1)*100,0)</f>
        <v>4.5220518262988341</v>
      </c>
      <c r="K55" s="32">
        <f t="shared" si="24"/>
        <v>5.1165456786141261</v>
      </c>
      <c r="L55" s="32">
        <f t="shared" si="24"/>
        <v>5.8806083496683703</v>
      </c>
      <c r="M55" s="32">
        <f t="shared" si="24"/>
        <v>7.9208855854571603</v>
      </c>
      <c r="N55" s="32">
        <f t="shared" si="24"/>
        <v>8.2075967048401921</v>
      </c>
      <c r="O55" s="32">
        <f t="shared" si="24"/>
        <v>7.7486940509170932</v>
      </c>
      <c r="P55" s="32">
        <f t="shared" si="24"/>
        <v>8.9578524390003587</v>
      </c>
      <c r="Q55" s="32">
        <f t="shared" si="24"/>
        <v>9.7998751163990594</v>
      </c>
      <c r="R55" s="32">
        <f t="shared" si="24"/>
        <v>11.471551918248535</v>
      </c>
      <c r="S55" s="32">
        <f t="shared" si="24"/>
        <v>13.509358147394291</v>
      </c>
      <c r="T55" s="32">
        <f t="shared" si="24"/>
        <v>13.369454122710579</v>
      </c>
      <c r="U55" s="32">
        <f t="shared" si="24"/>
        <v>11.881008179428211</v>
      </c>
      <c r="V55" s="32">
        <f t="shared" si="24"/>
        <v>11.963574575863699</v>
      </c>
      <c r="W55" s="32">
        <f t="shared" si="24"/>
        <v>12.130039604939657</v>
      </c>
      <c r="X55" s="32">
        <f t="shared" si="24"/>
        <v>13.105147190273003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2.9116181614549319</v>
      </c>
      <c r="F56" s="32">
        <f t="shared" ref="F56:I56" si="25">IFERROR(((F42/$D42)-1)*100,0)</f>
        <v>5.7984784708867476</v>
      </c>
      <c r="G56" s="32">
        <f t="shared" si="25"/>
        <v>8.6748722562262071</v>
      </c>
      <c r="H56" s="32">
        <f t="shared" si="25"/>
        <v>11.559538751348143</v>
      </c>
      <c r="I56" s="32">
        <f t="shared" si="25"/>
        <v>14.464849435393168</v>
      </c>
      <c r="J56" s="32">
        <f t="shared" ref="J56:X56" si="26">IFERROR(((J42/$D42)-1)*100,0)</f>
        <v>17.40408523896766</v>
      </c>
      <c r="K56" s="32">
        <f t="shared" si="26"/>
        <v>20.369787246656589</v>
      </c>
      <c r="L56" s="32">
        <f t="shared" si="26"/>
        <v>23.325845246807809</v>
      </c>
      <c r="M56" s="32">
        <f t="shared" si="26"/>
        <v>26.217551712604138</v>
      </c>
      <c r="N56" s="32">
        <f t="shared" si="26"/>
        <v>29.001685837116153</v>
      </c>
      <c r="O56" s="32">
        <f t="shared" si="26"/>
        <v>31.029939150383278</v>
      </c>
      <c r="P56" s="32">
        <f t="shared" si="26"/>
        <v>32.950934934450558</v>
      </c>
      <c r="Q56" s="32">
        <f t="shared" si="26"/>
        <v>34.773227710896528</v>
      </c>
      <c r="R56" s="32">
        <f t="shared" si="26"/>
        <v>36.514916118673611</v>
      </c>
      <c r="S56" s="32">
        <f t="shared" si="26"/>
        <v>38.194359327666575</v>
      </c>
      <c r="T56" s="32">
        <f t="shared" si="26"/>
        <v>38.224481843709704</v>
      </c>
      <c r="U56" s="32">
        <f t="shared" si="26"/>
        <v>38.215150098669447</v>
      </c>
      <c r="V56" s="32">
        <f t="shared" si="26"/>
        <v>38.210571282797169</v>
      </c>
      <c r="W56" s="32">
        <f t="shared" si="26"/>
        <v>38.266172919089001</v>
      </c>
      <c r="X56" s="32">
        <f t="shared" si="26"/>
        <v>38.419856269533213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2.9116181614549319</v>
      </c>
      <c r="F57" s="32">
        <f t="shared" ref="F57:I57" si="27">IFERROR(((F43/$D43)-1)*100,0)</f>
        <v>5.7984784708867476</v>
      </c>
      <c r="G57" s="32">
        <f t="shared" si="27"/>
        <v>8.6748722562262071</v>
      </c>
      <c r="H57" s="32">
        <f t="shared" si="27"/>
        <v>11.559538751348143</v>
      </c>
      <c r="I57" s="32">
        <f t="shared" si="27"/>
        <v>14.464849435393168</v>
      </c>
      <c r="J57" s="32">
        <f t="shared" ref="J57:X57" si="28">IFERROR(((J43/$D43)-1)*100,0)</f>
        <v>17.40408523896766</v>
      </c>
      <c r="K57" s="32">
        <f t="shared" si="28"/>
        <v>20.369787246656589</v>
      </c>
      <c r="L57" s="32">
        <f t="shared" si="28"/>
        <v>23.325845246807809</v>
      </c>
      <c r="M57" s="32">
        <f t="shared" si="28"/>
        <v>26.217551712604138</v>
      </c>
      <c r="N57" s="32">
        <f t="shared" si="28"/>
        <v>29.001685837116153</v>
      </c>
      <c r="O57" s="32">
        <f t="shared" si="28"/>
        <v>31.029939150383278</v>
      </c>
      <c r="P57" s="32">
        <f t="shared" si="28"/>
        <v>32.950934934450558</v>
      </c>
      <c r="Q57" s="32">
        <f t="shared" si="28"/>
        <v>34.773227710896528</v>
      </c>
      <c r="R57" s="32">
        <f t="shared" si="28"/>
        <v>36.514916118673611</v>
      </c>
      <c r="S57" s="32">
        <f t="shared" si="28"/>
        <v>38.194359327666575</v>
      </c>
      <c r="T57" s="32">
        <f t="shared" si="28"/>
        <v>38.224481843709704</v>
      </c>
      <c r="U57" s="32">
        <f t="shared" si="28"/>
        <v>38.215150098669447</v>
      </c>
      <c r="V57" s="32">
        <f t="shared" si="28"/>
        <v>38.210571282797169</v>
      </c>
      <c r="W57" s="32">
        <f t="shared" si="28"/>
        <v>38.266172919089001</v>
      </c>
      <c r="X57" s="32">
        <f t="shared" si="28"/>
        <v>38.419856269533213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</v>
      </c>
      <c r="F59" s="32">
        <f t="shared" ref="F59:I59" si="31">IFERROR(((F45/$D45)-1)*100,0)</f>
        <v>0</v>
      </c>
      <c r="G59" s="32">
        <f t="shared" si="31"/>
        <v>0</v>
      </c>
      <c r="H59" s="32">
        <f t="shared" si="31"/>
        <v>0</v>
      </c>
      <c r="I59" s="32">
        <f t="shared" si="31"/>
        <v>0</v>
      </c>
      <c r="J59" s="32">
        <f t="shared" ref="J59:X59" si="32">IFERROR(((J45/$D45)-1)*100,0)</f>
        <v>0</v>
      </c>
      <c r="K59" s="32">
        <f t="shared" si="32"/>
        <v>0</v>
      </c>
      <c r="L59" s="32">
        <f t="shared" si="32"/>
        <v>0</v>
      </c>
      <c r="M59" s="32">
        <f t="shared" si="32"/>
        <v>0</v>
      </c>
      <c r="N59" s="32">
        <f t="shared" si="32"/>
        <v>0</v>
      </c>
      <c r="O59" s="32">
        <f t="shared" si="32"/>
        <v>0</v>
      </c>
      <c r="P59" s="32">
        <f t="shared" si="32"/>
        <v>0</v>
      </c>
      <c r="Q59" s="32">
        <f t="shared" si="32"/>
        <v>0</v>
      </c>
      <c r="R59" s="32">
        <f t="shared" si="32"/>
        <v>0</v>
      </c>
      <c r="S59" s="32">
        <f t="shared" si="32"/>
        <v>0</v>
      </c>
      <c r="T59" s="32">
        <f t="shared" si="32"/>
        <v>0</v>
      </c>
      <c r="U59" s="32">
        <f t="shared" si="32"/>
        <v>0</v>
      </c>
      <c r="V59" s="32">
        <f t="shared" si="32"/>
        <v>0</v>
      </c>
      <c r="W59" s="32">
        <f t="shared" si="32"/>
        <v>0</v>
      </c>
      <c r="X59" s="32">
        <f t="shared" si="32"/>
        <v>0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2.9116181614549319</v>
      </c>
      <c r="F60" s="32">
        <f t="shared" ref="F60:I60" si="33">IFERROR(((F46/$D46)-1)*100,0)</f>
        <v>5.7984784708867476</v>
      </c>
      <c r="G60" s="32">
        <f t="shared" si="33"/>
        <v>8.6748722562262071</v>
      </c>
      <c r="H60" s="32">
        <f t="shared" si="33"/>
        <v>11.559538751348143</v>
      </c>
      <c r="I60" s="32">
        <f t="shared" si="33"/>
        <v>14.464849435393168</v>
      </c>
      <c r="J60" s="32">
        <f t="shared" ref="J60:X60" si="34">IFERROR(((J46/$D46)-1)*100,0)</f>
        <v>17.40408523896766</v>
      </c>
      <c r="K60" s="32">
        <f t="shared" si="34"/>
        <v>20.369787246656589</v>
      </c>
      <c r="L60" s="32">
        <f t="shared" si="34"/>
        <v>23.325845246807809</v>
      </c>
      <c r="M60" s="32">
        <f t="shared" si="34"/>
        <v>26.217551712604138</v>
      </c>
      <c r="N60" s="32">
        <f t="shared" si="34"/>
        <v>29.001685837116153</v>
      </c>
      <c r="O60" s="32">
        <f t="shared" si="34"/>
        <v>31.029939150383278</v>
      </c>
      <c r="P60" s="32">
        <f t="shared" si="34"/>
        <v>32.950934934450558</v>
      </c>
      <c r="Q60" s="32">
        <f t="shared" si="34"/>
        <v>34.773227710896528</v>
      </c>
      <c r="R60" s="32">
        <f t="shared" si="34"/>
        <v>36.514916118673611</v>
      </c>
      <c r="S60" s="32">
        <f t="shared" si="34"/>
        <v>38.194359327666575</v>
      </c>
      <c r="T60" s="32">
        <f t="shared" si="34"/>
        <v>38.224481843709704</v>
      </c>
      <c r="U60" s="32">
        <f t="shared" si="34"/>
        <v>38.215150098669447</v>
      </c>
      <c r="V60" s="32">
        <f t="shared" si="34"/>
        <v>38.210571282797169</v>
      </c>
      <c r="W60" s="32">
        <f t="shared" si="34"/>
        <v>38.266172919089001</v>
      </c>
      <c r="X60" s="32">
        <f t="shared" si="34"/>
        <v>38.419856269533213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1.5543490227481804</v>
      </c>
      <c r="F64" s="32">
        <f t="shared" ref="F64:I64" si="41">IFERROR(((F50/$D50)-1)*100,0)</f>
        <v>2.8187357842561767</v>
      </c>
      <c r="G64" s="32">
        <f t="shared" si="41"/>
        <v>1.5494465039362249</v>
      </c>
      <c r="H64" s="32">
        <f t="shared" si="41"/>
        <v>4.5612130464376399</v>
      </c>
      <c r="I64" s="32">
        <f t="shared" si="41"/>
        <v>6.8174364533180487</v>
      </c>
      <c r="J64" s="32">
        <f t="shared" ref="J64:X64" si="42">IFERROR(((J50/$D50)-1)*100,0)</f>
        <v>8.142430309041405</v>
      </c>
      <c r="K64" s="32">
        <f t="shared" si="42"/>
        <v>12.012802749383255</v>
      </c>
      <c r="L64" s="32">
        <f t="shared" si="42"/>
        <v>14.001428199814182</v>
      </c>
      <c r="M64" s="32">
        <f t="shared" si="42"/>
        <v>17.807383900812223</v>
      </c>
      <c r="N64" s="32">
        <f t="shared" si="42"/>
        <v>21.802837951014318</v>
      </c>
      <c r="O64" s="32">
        <f t="shared" si="42"/>
        <v>22.358775111127738</v>
      </c>
      <c r="P64" s="32">
        <f t="shared" si="42"/>
        <v>23.5055084534999</v>
      </c>
      <c r="Q64" s="32">
        <f t="shared" si="42"/>
        <v>23.908614827929476</v>
      </c>
      <c r="R64" s="32">
        <f t="shared" si="42"/>
        <v>27.293863155200349</v>
      </c>
      <c r="S64" s="32">
        <f t="shared" si="42"/>
        <v>28.786868261006472</v>
      </c>
      <c r="T64" s="32">
        <f t="shared" si="42"/>
        <v>31.498877905535451</v>
      </c>
      <c r="U64" s="32">
        <f t="shared" si="42"/>
        <v>34.493535450431523</v>
      </c>
      <c r="V64" s="32">
        <f t="shared" si="42"/>
        <v>34.968139840978615</v>
      </c>
      <c r="W64" s="32">
        <f t="shared" si="42"/>
        <v>30.4113415270707</v>
      </c>
      <c r="X64" s="32">
        <f t="shared" si="42"/>
        <v>32.729009723842893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26.820160050674808</v>
      </c>
      <c r="D67" s="30">
        <f>(D8/D7)*100</f>
        <v>23.862574833281826</v>
      </c>
      <c r="E67" s="30">
        <f t="shared" ref="E67:X67" si="43">(E8/E7)*100</f>
        <v>24.105550857639809</v>
      </c>
      <c r="F67" s="30">
        <f t="shared" si="43"/>
        <v>24.440528475971931</v>
      </c>
      <c r="G67" s="30">
        <f t="shared" si="43"/>
        <v>24.766762523085635</v>
      </c>
      <c r="H67" s="30">
        <f t="shared" si="43"/>
        <v>24.965555385534607</v>
      </c>
      <c r="I67" s="30">
        <f t="shared" si="43"/>
        <v>25.193414987411288</v>
      </c>
      <c r="J67" s="30">
        <f t="shared" si="43"/>
        <v>25.63022490677449</v>
      </c>
      <c r="K67" s="30">
        <f t="shared" si="43"/>
        <v>25.986132838259412</v>
      </c>
      <c r="L67" s="30">
        <f t="shared" si="43"/>
        <v>26.323670569169387</v>
      </c>
      <c r="M67" s="30">
        <f t="shared" si="43"/>
        <v>26.424709013541701</v>
      </c>
      <c r="N67" s="30">
        <f t="shared" si="43"/>
        <v>26.862683710646696</v>
      </c>
      <c r="O67" s="30">
        <f t="shared" si="43"/>
        <v>27.403356704271172</v>
      </c>
      <c r="P67" s="30">
        <f t="shared" si="43"/>
        <v>27.537237855436448</v>
      </c>
      <c r="Q67" s="30">
        <f t="shared" si="43"/>
        <v>27.702963793719746</v>
      </c>
      <c r="R67" s="30">
        <f t="shared" si="43"/>
        <v>27.779700418301768</v>
      </c>
      <c r="S67" s="30">
        <f t="shared" si="43"/>
        <v>27.839873353877543</v>
      </c>
      <c r="T67" s="30">
        <f t="shared" si="43"/>
        <v>28.285219007600819</v>
      </c>
      <c r="U67" s="30">
        <f t="shared" si="43"/>
        <v>29.018850295099803</v>
      </c>
      <c r="V67" s="30">
        <f t="shared" si="43"/>
        <v>29.462100578736184</v>
      </c>
      <c r="W67" s="30">
        <f t="shared" si="43"/>
        <v>29.754152025535923</v>
      </c>
      <c r="X67" s="30">
        <f t="shared" si="43"/>
        <v>29.878098930274703</v>
      </c>
    </row>
    <row r="68" spans="1:24" ht="15.75">
      <c r="B68" s="20" t="s">
        <v>38</v>
      </c>
      <c r="C68" s="31">
        <f t="shared" ref="C68:C69" si="44">AVERAGE(D68:X68)</f>
        <v>73.070566636924042</v>
      </c>
      <c r="D68" s="30">
        <f>(D9/D7)*100</f>
        <v>76.039112067467357</v>
      </c>
      <c r="E68" s="30">
        <f t="shared" ref="E68:X68" si="45">(E9/E7)*100</f>
        <v>75.79495675345072</v>
      </c>
      <c r="F68" s="30">
        <f t="shared" si="45"/>
        <v>75.458383842931681</v>
      </c>
      <c r="G68" s="30">
        <f t="shared" si="45"/>
        <v>75.130316030182854</v>
      </c>
      <c r="H68" s="30">
        <f t="shared" si="45"/>
        <v>74.930156992146252</v>
      </c>
      <c r="I68" s="30">
        <f t="shared" si="45"/>
        <v>74.700947625174322</v>
      </c>
      <c r="J68" s="30">
        <f t="shared" si="45"/>
        <v>74.26192616282755</v>
      </c>
      <c r="K68" s="30">
        <f t="shared" si="45"/>
        <v>73.904448514038378</v>
      </c>
      <c r="L68" s="30">
        <f t="shared" si="45"/>
        <v>73.565543026252996</v>
      </c>
      <c r="M68" s="30">
        <f t="shared" si="45"/>
        <v>73.464203695199274</v>
      </c>
      <c r="N68" s="30">
        <f t="shared" si="45"/>
        <v>73.024756802635167</v>
      </c>
      <c r="O68" s="30">
        <f t="shared" si="45"/>
        <v>72.482679445323811</v>
      </c>
      <c r="P68" s="30">
        <f t="shared" si="45"/>
        <v>72.348622247516758</v>
      </c>
      <c r="Q68" s="30">
        <f t="shared" si="45"/>
        <v>72.182482815248463</v>
      </c>
      <c r="R68" s="30">
        <f t="shared" si="45"/>
        <v>72.106126801296767</v>
      </c>
      <c r="S68" s="30">
        <f t="shared" si="45"/>
        <v>72.046717730092084</v>
      </c>
      <c r="T68" s="30">
        <f t="shared" si="45"/>
        <v>71.601908565223752</v>
      </c>
      <c r="U68" s="30">
        <f t="shared" si="45"/>
        <v>70.86795567191318</v>
      </c>
      <c r="V68" s="30">
        <f t="shared" si="45"/>
        <v>70.425498780115376</v>
      </c>
      <c r="W68" s="30">
        <f t="shared" si="45"/>
        <v>70.134033729691197</v>
      </c>
      <c r="X68" s="30">
        <f t="shared" si="45"/>
        <v>70.01112207667714</v>
      </c>
    </row>
    <row r="69" spans="1:24" ht="15.75">
      <c r="B69" s="20" t="s">
        <v>10</v>
      </c>
      <c r="C69" s="31">
        <f t="shared" si="44"/>
        <v>0.10927331240114446</v>
      </c>
      <c r="D69" s="30">
        <f t="shared" ref="D69:X69" si="46">(D10/D7)*100</f>
        <v>9.8313099250815883E-2</v>
      </c>
      <c r="E69" s="30">
        <f t="shared" si="46"/>
        <v>9.9492388909460258E-2</v>
      </c>
      <c r="F69" s="30">
        <f t="shared" si="46"/>
        <v>0.10108768109637942</v>
      </c>
      <c r="G69" s="30">
        <f t="shared" si="46"/>
        <v>0.10292144673151975</v>
      </c>
      <c r="H69" s="30">
        <f t="shared" si="46"/>
        <v>0.10428762231914335</v>
      </c>
      <c r="I69" s="30">
        <f t="shared" si="46"/>
        <v>0.10563738741439371</v>
      </c>
      <c r="J69" s="30">
        <f t="shared" si="46"/>
        <v>0.10784893039796227</v>
      </c>
      <c r="K69" s="30">
        <f t="shared" si="46"/>
        <v>0.10941864770220253</v>
      </c>
      <c r="L69" s="30">
        <f t="shared" si="46"/>
        <v>0.11078640457760833</v>
      </c>
      <c r="M69" s="30">
        <f t="shared" si="46"/>
        <v>0.11108729125901824</v>
      </c>
      <c r="N69" s="30">
        <f t="shared" si="46"/>
        <v>0.11255948671811898</v>
      </c>
      <c r="O69" s="30">
        <f t="shared" si="46"/>
        <v>0.11396385040503022</v>
      </c>
      <c r="P69" s="30">
        <f t="shared" si="46"/>
        <v>0.11413989704679829</v>
      </c>
      <c r="Q69" s="30">
        <f t="shared" si="46"/>
        <v>0.11455339103178955</v>
      </c>
      <c r="R69" s="30">
        <f t="shared" si="46"/>
        <v>0.11417278040147712</v>
      </c>
      <c r="S69" s="30">
        <f t="shared" si="46"/>
        <v>0.11340891603037248</v>
      </c>
      <c r="T69" s="30">
        <f t="shared" si="46"/>
        <v>0.11287242717543461</v>
      </c>
      <c r="U69" s="30">
        <f t="shared" si="46"/>
        <v>0.11319403298701712</v>
      </c>
      <c r="V69" s="30">
        <f t="shared" si="46"/>
        <v>0.11240064114845397</v>
      </c>
      <c r="W69" s="30">
        <f t="shared" si="46"/>
        <v>0.11181424477287748</v>
      </c>
      <c r="X69" s="30">
        <f t="shared" si="46"/>
        <v>0.11077899304815977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</v>
      </c>
      <c r="D72" s="30">
        <f>(D13/D$10)*100</f>
        <v>0</v>
      </c>
      <c r="E72" s="30">
        <f t="shared" ref="E72:X72" si="47">(E13/E$10)*100</f>
        <v>0</v>
      </c>
      <c r="F72" s="30">
        <f t="shared" si="47"/>
        <v>0</v>
      </c>
      <c r="G72" s="30">
        <f t="shared" si="47"/>
        <v>0</v>
      </c>
      <c r="H72" s="30">
        <f t="shared" si="47"/>
        <v>0</v>
      </c>
      <c r="I72" s="30">
        <f t="shared" si="47"/>
        <v>0</v>
      </c>
      <c r="J72" s="30">
        <f t="shared" si="47"/>
        <v>0</v>
      </c>
      <c r="K72" s="30">
        <f t="shared" si="47"/>
        <v>0</v>
      </c>
      <c r="L72" s="30">
        <f t="shared" si="47"/>
        <v>0</v>
      </c>
      <c r="M72" s="30">
        <f t="shared" si="47"/>
        <v>0</v>
      </c>
      <c r="N72" s="30">
        <f t="shared" si="47"/>
        <v>0</v>
      </c>
      <c r="O72" s="30">
        <f t="shared" si="47"/>
        <v>0</v>
      </c>
      <c r="P72" s="30">
        <f t="shared" si="47"/>
        <v>0</v>
      </c>
      <c r="Q72" s="30">
        <f t="shared" si="47"/>
        <v>0</v>
      </c>
      <c r="R72" s="30">
        <f t="shared" si="47"/>
        <v>0</v>
      </c>
      <c r="S72" s="30">
        <f t="shared" si="47"/>
        <v>0</v>
      </c>
      <c r="T72" s="30">
        <f t="shared" si="47"/>
        <v>0</v>
      </c>
      <c r="U72" s="30">
        <f t="shared" si="47"/>
        <v>0</v>
      </c>
      <c r="V72" s="30">
        <f t="shared" si="47"/>
        <v>0</v>
      </c>
      <c r="W72" s="30">
        <f t="shared" si="47"/>
        <v>0</v>
      </c>
      <c r="X72" s="30">
        <f t="shared" si="47"/>
        <v>0</v>
      </c>
    </row>
    <row r="73" spans="1:24" ht="15.75">
      <c r="A73" s="36"/>
      <c r="B73" s="10" t="s">
        <v>11</v>
      </c>
      <c r="C73" s="31">
        <f>AVERAGE(D73:X73)</f>
        <v>100</v>
      </c>
      <c r="D73" s="30">
        <f>(D16/D$10)*100</f>
        <v>100</v>
      </c>
      <c r="E73" s="30">
        <f t="shared" ref="E73:X73" si="48">(E16/E$10)*100</f>
        <v>100</v>
      </c>
      <c r="F73" s="30">
        <f t="shared" si="48"/>
        <v>100</v>
      </c>
      <c r="G73" s="30">
        <f>(G16/G$10)*100</f>
        <v>100</v>
      </c>
      <c r="H73" s="30">
        <f t="shared" si="48"/>
        <v>100</v>
      </c>
      <c r="I73" s="30">
        <f t="shared" si="48"/>
        <v>100</v>
      </c>
      <c r="J73" s="30">
        <f t="shared" si="48"/>
        <v>100</v>
      </c>
      <c r="K73" s="30">
        <f t="shared" si="48"/>
        <v>100</v>
      </c>
      <c r="L73" s="30">
        <f t="shared" si="48"/>
        <v>100</v>
      </c>
      <c r="M73" s="30">
        <f t="shared" si="48"/>
        <v>100</v>
      </c>
      <c r="N73" s="30">
        <f t="shared" si="48"/>
        <v>100</v>
      </c>
      <c r="O73" s="30">
        <f t="shared" si="48"/>
        <v>100</v>
      </c>
      <c r="P73" s="30">
        <f t="shared" si="48"/>
        <v>100</v>
      </c>
      <c r="Q73" s="30">
        <f t="shared" si="48"/>
        <v>100</v>
      </c>
      <c r="R73" s="30">
        <f t="shared" si="48"/>
        <v>100</v>
      </c>
      <c r="S73" s="30">
        <f t="shared" si="48"/>
        <v>100</v>
      </c>
      <c r="T73" s="30">
        <f t="shared" si="48"/>
        <v>100</v>
      </c>
      <c r="U73" s="30">
        <f t="shared" si="48"/>
        <v>100</v>
      </c>
      <c r="V73" s="30">
        <f t="shared" si="48"/>
        <v>100</v>
      </c>
      <c r="W73" s="30">
        <f t="shared" si="48"/>
        <v>100</v>
      </c>
      <c r="X73" s="30">
        <f t="shared" si="48"/>
        <v>100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59797593764.612244</v>
      </c>
      <c r="E147">
        <v>57319631986.519417</v>
      </c>
      <c r="F147">
        <v>57941493361.687309</v>
      </c>
      <c r="G147">
        <v>56482354578.918556</v>
      </c>
      <c r="H147">
        <v>56699125429.040443</v>
      </c>
      <c r="I147">
        <v>58622966721.384872</v>
      </c>
      <c r="J147">
        <v>59565487738.148529</v>
      </c>
      <c r="K147">
        <v>63094687360.095512</v>
      </c>
      <c r="L147">
        <v>65205690692.931396</v>
      </c>
      <c r="M147">
        <v>66928319156.344818</v>
      </c>
      <c r="N147">
        <v>70338879769.188675</v>
      </c>
      <c r="O147">
        <v>71055190767.547134</v>
      </c>
      <c r="P147">
        <v>67886385116.649246</v>
      </c>
      <c r="Q147">
        <v>67932273789.98159</v>
      </c>
      <c r="R147">
        <v>73287071581.356018</v>
      </c>
      <c r="S147">
        <v>78020693428.841461</v>
      </c>
      <c r="T147">
        <v>80169750783.465149</v>
      </c>
      <c r="U147">
        <v>85004103865.094757</v>
      </c>
      <c r="V147">
        <v>86698751430.134796</v>
      </c>
      <c r="W147">
        <v>79664975376.809433</v>
      </c>
      <c r="X147">
        <v>79093045814.057602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Wealth_BEL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2014-12-03T13:22:17Z</dcterms:modified>
</cp:coreProperties>
</file>